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s2f3\Documents\AS&amp;UX Marketing\02 - Requests &amp; Projects\COVID19\Aptiv Safe Ops Protocols v2.8\"/>
    </mc:Choice>
  </mc:AlternateContent>
  <bookViews>
    <workbookView xWindow="-120" yWindow="-120" windowWidth="20736" windowHeight="11316" activeTab="1"/>
  </bookViews>
  <sheets>
    <sheet name="Instructions" sheetId="8" r:id="rId1"/>
    <sheet name="SAFE start protocol" sheetId="1" r:id="rId2"/>
    <sheet name="Charts" sheetId="5" r:id="rId3"/>
    <sheet name="Actions to be closed" sheetId="6" r:id="rId4"/>
    <sheet name="Revision history" sheetId="9" r:id="rId5"/>
  </sheets>
  <externalReferences>
    <externalReference r:id="rId6"/>
  </externalReferenc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8" i="6" l="1"/>
  <c r="L78" i="6"/>
  <c r="C78" i="6"/>
  <c r="P77" i="6"/>
  <c r="L77" i="6"/>
  <c r="C77" i="6"/>
  <c r="P76" i="6"/>
  <c r="L76" i="6"/>
  <c r="C76" i="6"/>
  <c r="P75" i="6"/>
  <c r="L75" i="6"/>
  <c r="C75" i="6"/>
  <c r="P74" i="6"/>
  <c r="L74" i="6"/>
  <c r="C74" i="6"/>
  <c r="B74" i="6"/>
  <c r="P72" i="6"/>
  <c r="L72" i="6"/>
  <c r="C72" i="6"/>
  <c r="P71" i="6"/>
  <c r="L71" i="6"/>
  <c r="C71" i="6"/>
  <c r="P70" i="6"/>
  <c r="L70" i="6"/>
  <c r="C70" i="6"/>
  <c r="P69" i="6"/>
  <c r="L69" i="6"/>
  <c r="C69" i="6"/>
  <c r="B69" i="6"/>
  <c r="P67" i="6"/>
  <c r="L67" i="6"/>
  <c r="C67" i="6"/>
  <c r="P66" i="6"/>
  <c r="L66" i="6"/>
  <c r="C66" i="6"/>
  <c r="P65" i="6"/>
  <c r="L65" i="6"/>
  <c r="C65" i="6"/>
  <c r="P64" i="6"/>
  <c r="L64" i="6"/>
  <c r="C64" i="6"/>
  <c r="B64" i="6"/>
  <c r="P62" i="6"/>
  <c r="L62" i="6"/>
  <c r="C62" i="6"/>
  <c r="P61" i="6"/>
  <c r="L61" i="6"/>
  <c r="C61" i="6"/>
  <c r="P60" i="6"/>
  <c r="L60" i="6"/>
  <c r="C60" i="6"/>
  <c r="P59" i="6"/>
  <c r="L59" i="6"/>
  <c r="C59" i="6"/>
  <c r="P58" i="6"/>
  <c r="L58" i="6"/>
  <c r="C58" i="6"/>
  <c r="P57" i="6"/>
  <c r="L57" i="6"/>
  <c r="C57" i="6"/>
  <c r="P56" i="6"/>
  <c r="L56" i="6"/>
  <c r="C56" i="6"/>
  <c r="P55" i="6"/>
  <c r="L55" i="6"/>
  <c r="C55" i="6"/>
  <c r="B55" i="6"/>
  <c r="P53" i="6"/>
  <c r="L53" i="6"/>
  <c r="C53" i="6"/>
  <c r="P52" i="6"/>
  <c r="L52" i="6"/>
  <c r="C52" i="6"/>
  <c r="P51" i="6"/>
  <c r="L51" i="6"/>
  <c r="C51" i="6"/>
  <c r="P50" i="6"/>
  <c r="L50" i="6"/>
  <c r="C50" i="6"/>
  <c r="P49" i="6"/>
  <c r="L49" i="6"/>
  <c r="C49" i="6"/>
  <c r="P48" i="6"/>
  <c r="L48" i="6"/>
  <c r="C48" i="6"/>
  <c r="P47" i="6"/>
  <c r="L47" i="6"/>
  <c r="C47" i="6"/>
  <c r="B47" i="6"/>
  <c r="P45" i="6"/>
  <c r="L45" i="6"/>
  <c r="C45" i="6"/>
  <c r="P44" i="6"/>
  <c r="L44" i="6"/>
  <c r="C44" i="6"/>
  <c r="P43" i="6"/>
  <c r="L43" i="6"/>
  <c r="C43" i="6"/>
  <c r="P42" i="6"/>
  <c r="L42" i="6"/>
  <c r="C42" i="6"/>
  <c r="P41" i="6"/>
  <c r="L41" i="6"/>
  <c r="C41" i="6"/>
  <c r="P40" i="6"/>
  <c r="L40" i="6"/>
  <c r="C40" i="6"/>
  <c r="P39" i="6"/>
  <c r="L39" i="6"/>
  <c r="C39" i="6"/>
  <c r="P38" i="6"/>
  <c r="L38" i="6"/>
  <c r="C38" i="6"/>
  <c r="P37" i="6"/>
  <c r="L37" i="6"/>
  <c r="C37" i="6"/>
  <c r="P36" i="6"/>
  <c r="L36" i="6"/>
  <c r="C36" i="6"/>
  <c r="B36" i="6"/>
  <c r="P34" i="6"/>
  <c r="L34" i="6"/>
  <c r="C34" i="6"/>
  <c r="P33" i="6"/>
  <c r="L33" i="6"/>
  <c r="C33" i="6"/>
  <c r="P32" i="6"/>
  <c r="L32" i="6"/>
  <c r="C32" i="6"/>
  <c r="P31" i="6"/>
  <c r="L31" i="6"/>
  <c r="C31" i="6"/>
  <c r="P30" i="6"/>
  <c r="L30" i="6"/>
  <c r="C30" i="6"/>
  <c r="B30" i="6"/>
  <c r="P28" i="6"/>
  <c r="L28" i="6"/>
  <c r="C28" i="6"/>
  <c r="P27" i="6"/>
  <c r="L27" i="6"/>
  <c r="C27" i="6"/>
  <c r="P26" i="6"/>
  <c r="L26" i="6"/>
  <c r="C26" i="6"/>
  <c r="P25" i="6"/>
  <c r="L25" i="6"/>
  <c r="C25" i="6"/>
  <c r="P24" i="6"/>
  <c r="L24" i="6"/>
  <c r="C24" i="6"/>
  <c r="P23" i="6"/>
  <c r="L23" i="6"/>
  <c r="C23" i="6"/>
  <c r="P22" i="6"/>
  <c r="L22" i="6"/>
  <c r="C22" i="6"/>
  <c r="P21" i="6"/>
  <c r="L21" i="6"/>
  <c r="C21" i="6"/>
  <c r="P20" i="6"/>
  <c r="L20" i="6"/>
  <c r="C20" i="6"/>
  <c r="P19" i="6"/>
  <c r="L19" i="6"/>
  <c r="C19" i="6"/>
  <c r="B19" i="6"/>
  <c r="P17" i="6"/>
  <c r="L17" i="6"/>
  <c r="C17" i="6"/>
  <c r="P16" i="6"/>
  <c r="L16" i="6"/>
  <c r="C16" i="6"/>
  <c r="P15" i="6"/>
  <c r="L15" i="6"/>
  <c r="C15" i="6"/>
  <c r="P14" i="6"/>
  <c r="L14" i="6"/>
  <c r="C14" i="6"/>
  <c r="P13" i="6"/>
  <c r="L13" i="6"/>
  <c r="C13" i="6"/>
  <c r="P12" i="6"/>
  <c r="L12" i="6"/>
  <c r="C12" i="6"/>
  <c r="P11" i="6"/>
  <c r="L11" i="6"/>
  <c r="C11" i="6"/>
  <c r="P10" i="6"/>
  <c r="L10" i="6"/>
  <c r="C10" i="6"/>
  <c r="P9" i="6"/>
  <c r="L9" i="6"/>
  <c r="C9" i="6"/>
  <c r="B9" i="6"/>
  <c r="P7" i="6"/>
  <c r="L7" i="6"/>
  <c r="C7" i="6"/>
  <c r="P6" i="6"/>
  <c r="L6" i="6"/>
  <c r="C6" i="6"/>
  <c r="P5" i="6"/>
  <c r="L5" i="6"/>
  <c r="C5" i="6"/>
  <c r="P4" i="6"/>
  <c r="L4" i="6"/>
  <c r="C4" i="6"/>
  <c r="P3" i="6"/>
  <c r="L3" i="6"/>
  <c r="C3" i="6"/>
  <c r="B3" i="6"/>
  <c r="H77" i="1" l="1"/>
  <c r="F13" i="5" l="1"/>
  <c r="U77" i="1"/>
  <c r="F12" i="5" l="1"/>
  <c r="F11" i="5"/>
  <c r="F10" i="5"/>
  <c r="F9" i="5"/>
  <c r="F8" i="5"/>
  <c r="F7" i="5"/>
  <c r="F6" i="5"/>
  <c r="F5" i="5"/>
  <c r="F4" i="5"/>
  <c r="T80" i="1"/>
  <c r="H79" i="1"/>
  <c r="U79" i="1" s="1"/>
  <c r="H78" i="1"/>
  <c r="U78" i="1" s="1"/>
  <c r="H76" i="1"/>
  <c r="U76" i="1" s="1"/>
  <c r="H75" i="1"/>
  <c r="U75" i="1" s="1"/>
  <c r="H74" i="1"/>
  <c r="U74" i="1" s="1"/>
  <c r="H73" i="1"/>
  <c r="U73" i="1" s="1"/>
  <c r="H72" i="1"/>
  <c r="U72" i="1" s="1"/>
  <c r="H71" i="1"/>
  <c r="U71" i="1" s="1"/>
  <c r="H70" i="1"/>
  <c r="U70" i="1" s="1"/>
  <c r="H69" i="1"/>
  <c r="U69" i="1" s="1"/>
  <c r="H68" i="1"/>
  <c r="U68" i="1" s="1"/>
  <c r="H67" i="1"/>
  <c r="U67" i="1" s="1"/>
  <c r="H66" i="1"/>
  <c r="U66" i="1" s="1"/>
  <c r="H65" i="1"/>
  <c r="U65" i="1" s="1"/>
  <c r="H64" i="1"/>
  <c r="U64" i="1" s="1"/>
  <c r="H63" i="1"/>
  <c r="U63" i="1" s="1"/>
  <c r="H62" i="1"/>
  <c r="U62" i="1" s="1"/>
  <c r="H61" i="1"/>
  <c r="U61" i="1" s="1"/>
  <c r="H60" i="1"/>
  <c r="U60" i="1" s="1"/>
  <c r="H59" i="1"/>
  <c r="U59" i="1" s="1"/>
  <c r="H58" i="1"/>
  <c r="U58" i="1" s="1"/>
  <c r="H57" i="1"/>
  <c r="U57" i="1" s="1"/>
  <c r="H56" i="1"/>
  <c r="U56" i="1" s="1"/>
  <c r="H55" i="1"/>
  <c r="U55" i="1" s="1"/>
  <c r="H54" i="1"/>
  <c r="U54" i="1" s="1"/>
  <c r="H53" i="1"/>
  <c r="U53" i="1" s="1"/>
  <c r="H52" i="1"/>
  <c r="U52" i="1" s="1"/>
  <c r="H51" i="1"/>
  <c r="U51" i="1" s="1"/>
  <c r="H50" i="1"/>
  <c r="U50" i="1" s="1"/>
  <c r="H49" i="1"/>
  <c r="U49" i="1" s="1"/>
  <c r="H48" i="1"/>
  <c r="U48" i="1" s="1"/>
  <c r="H47" i="1"/>
  <c r="U47" i="1" s="1"/>
  <c r="H46" i="1"/>
  <c r="U46" i="1" s="1"/>
  <c r="H45" i="1"/>
  <c r="U45" i="1" s="1"/>
  <c r="H44" i="1"/>
  <c r="U44" i="1" s="1"/>
  <c r="H43" i="1"/>
  <c r="U43" i="1" s="1"/>
  <c r="H42" i="1"/>
  <c r="U42" i="1" s="1"/>
  <c r="H41" i="1"/>
  <c r="U41" i="1" s="1"/>
  <c r="H40" i="1"/>
  <c r="U40" i="1" s="1"/>
  <c r="H39" i="1"/>
  <c r="U39" i="1" s="1"/>
  <c r="H38" i="1"/>
  <c r="U38" i="1" s="1"/>
  <c r="H37" i="1"/>
  <c r="U37" i="1" s="1"/>
  <c r="H36" i="1"/>
  <c r="U36" i="1" s="1"/>
  <c r="G7" i="5" l="1"/>
  <c r="I7" i="5" s="1"/>
  <c r="G8" i="5"/>
  <c r="I8" i="5" s="1"/>
  <c r="G13" i="5"/>
  <c r="I13" i="5" s="1"/>
  <c r="G10" i="5"/>
  <c r="I10" i="5" s="1"/>
  <c r="G11" i="5"/>
  <c r="I11" i="5" s="1"/>
  <c r="G12" i="5"/>
  <c r="I12" i="5" s="1"/>
  <c r="G9" i="5"/>
  <c r="I9" i="5" s="1"/>
  <c r="H26" i="1" l="1"/>
  <c r="U26" i="1" s="1"/>
  <c r="H27" i="1"/>
  <c r="U27" i="1" s="1"/>
  <c r="H28" i="1"/>
  <c r="U28" i="1" s="1"/>
  <c r="H29" i="1"/>
  <c r="U29" i="1" s="1"/>
  <c r="H30" i="1"/>
  <c r="U30" i="1" s="1"/>
  <c r="H31" i="1"/>
  <c r="U31" i="1" s="1"/>
  <c r="H32" i="1"/>
  <c r="U32" i="1" s="1"/>
  <c r="H33" i="1"/>
  <c r="U33" i="1" s="1"/>
  <c r="H34" i="1"/>
  <c r="U34" i="1" s="1"/>
  <c r="H35" i="1"/>
  <c r="U35" i="1" s="1"/>
  <c r="H17" i="1"/>
  <c r="U17" i="1" s="1"/>
  <c r="H18" i="1"/>
  <c r="U18" i="1" s="1"/>
  <c r="H19" i="1"/>
  <c r="U19" i="1" s="1"/>
  <c r="H20" i="1"/>
  <c r="U20" i="1" s="1"/>
  <c r="H21" i="1"/>
  <c r="U21" i="1" s="1"/>
  <c r="H22" i="1"/>
  <c r="U22" i="1" s="1"/>
  <c r="H23" i="1"/>
  <c r="U23" i="1" s="1"/>
  <c r="H24" i="1"/>
  <c r="U24" i="1" s="1"/>
  <c r="H25" i="1"/>
  <c r="U25" i="1" s="1"/>
  <c r="G5" i="5" l="1"/>
  <c r="I5" i="5" s="1"/>
  <c r="G6" i="5"/>
  <c r="I6" i="5" s="1"/>
  <c r="H16" i="1"/>
  <c r="U16" i="1" s="1"/>
  <c r="H15" i="1"/>
  <c r="U15" i="1" s="1"/>
  <c r="H14" i="1"/>
  <c r="U14" i="1" s="1"/>
  <c r="H13" i="1"/>
  <c r="U13" i="1" s="1"/>
  <c r="H12" i="1"/>
  <c r="U12" i="1" s="1"/>
  <c r="G4" i="5" l="1"/>
  <c r="I4" i="5" s="1"/>
  <c r="U80" i="1"/>
</calcChain>
</file>

<file path=xl/sharedStrings.xml><?xml version="1.0" encoding="utf-8"?>
<sst xmlns="http://schemas.openxmlformats.org/spreadsheetml/2006/main" count="359" uniqueCount="157">
  <si>
    <t>People Availability</t>
  </si>
  <si>
    <t>Logistics planning (Warehousing)</t>
  </si>
  <si>
    <t xml:space="preserve">Inventory planning </t>
  </si>
  <si>
    <t>#</t>
  </si>
  <si>
    <t>1. Ability to secure a healthy workforce</t>
  </si>
  <si>
    <t>2. Ability to restart operations</t>
  </si>
  <si>
    <t>3. Ability to restart supply chain</t>
  </si>
  <si>
    <t>Facility Readiness</t>
  </si>
  <si>
    <t>Plant</t>
  </si>
  <si>
    <t>Corporate Lead</t>
  </si>
  <si>
    <t>Equipment deep cleaning activities are complete (in particular with user interface)</t>
  </si>
  <si>
    <t>Service providers have confirmed ability to support required activities</t>
  </si>
  <si>
    <t>Plan defined on how to prioritize who to bring back first (salaried, hourly)</t>
  </si>
  <si>
    <t xml:space="preserve">Manufacturing Readiness </t>
  </si>
  <si>
    <t>Manufacturing Readiness</t>
  </si>
  <si>
    <t>Customer Ramp Up Planning</t>
  </si>
  <si>
    <t>Aldo Gomez</t>
  </si>
  <si>
    <t>Tom Dempsey</t>
  </si>
  <si>
    <t>Simon Wright</t>
  </si>
  <si>
    <t>Eric Lindstrom</t>
  </si>
  <si>
    <t>Mark Paulek</t>
  </si>
  <si>
    <t>Customer ship to locations shutdown plan documented &amp; maintained</t>
  </si>
  <si>
    <t>Scope</t>
  </si>
  <si>
    <t>Country Level PPE availability is confirmed</t>
  </si>
  <si>
    <t>Water supply and food (vending) start up checks completed</t>
  </si>
  <si>
    <t>Local emergency services confirmed available to support site start up (fire, police, medical)</t>
  </si>
  <si>
    <t>PC&amp;L person identified to monitor &amp; communicate EDI during closure and ramp up period</t>
  </si>
  <si>
    <t>Critical skills (specific roles) availability define and plan in place to support ramp up</t>
  </si>
  <si>
    <t>Transport restrictions linked to in country or cross border goods movement are understood</t>
  </si>
  <si>
    <t>Alternate providers / routes have been defined with support of corporate logistics teams</t>
  </si>
  <si>
    <t>Required warehousing operations to support factory ramp up are in place (internal or 3PL)</t>
  </si>
  <si>
    <t>Component inventory status/coverage is understood and targets defined</t>
  </si>
  <si>
    <t>Projection on Finished goods in place assuming aligned demand view with PC&amp;L and Sales</t>
  </si>
  <si>
    <t>Major Elements</t>
  </si>
  <si>
    <t>Key Criteria to check</t>
  </si>
  <si>
    <t>Tim Seitz</t>
  </si>
  <si>
    <t xml:space="preserve">Emergency response team is complete and contact information up-to-date </t>
  </si>
  <si>
    <t>Check site has identified and is in compliance with local/country legal requirements</t>
  </si>
  <si>
    <t>Check fire alarm and safety systems are meeting statutory requirements</t>
  </si>
  <si>
    <t>Waste water treatment system checks are complete</t>
  </si>
  <si>
    <t>In transit material status is understood</t>
  </si>
  <si>
    <t>Lead time and ramp up plan with long lead suppliers is reflected in current EDI signals</t>
  </si>
  <si>
    <t>Sufficient temperature check equipment is available &amp; protocol in place to safely measure on entry</t>
  </si>
  <si>
    <t>Temp/Contingent workforce re-hiring &amp; training plan in place to support planned volumes</t>
  </si>
  <si>
    <t>Utility &amp; Waste disposal services are available as normal with no constraints</t>
  </si>
  <si>
    <t>Transportation services provided for employees have defined health controls in place &amp; checked</t>
  </si>
  <si>
    <t>Site has access to target of 25 days coverage of specified masks per preparedness Level 3</t>
  </si>
  <si>
    <t>In Place</t>
  </si>
  <si>
    <t>Determine new legal requirements impacting, assess consequences and escalate any risk to re-start</t>
  </si>
  <si>
    <t>Obtain internal approvals from regional operations leader to commence restart</t>
  </si>
  <si>
    <t>Constrain supply list by component is available and actioned by SCM at appropriate frequency</t>
  </si>
  <si>
    <t>Establish Finished Goods plan during ramp up plan to secure customer supply</t>
  </si>
  <si>
    <t>Staffing plan during shutdown period defined to maintain and prepare start up</t>
  </si>
  <si>
    <t>Pre-return to work health checks requirements are clearly defined and communicated (declaration of exposure)</t>
  </si>
  <si>
    <t>Single point of contact is established with key customers obtain real time customer start up info</t>
  </si>
  <si>
    <t>Frequency of in process quality checks and layered audits is increased appropriately during start up period</t>
  </si>
  <si>
    <t>Inventory storage is secure during shutdown and material shelf life is actively managed  and check pre-start up</t>
  </si>
  <si>
    <t>Spare parts inventory for key equipment is checked and confirmed pre-start up</t>
  </si>
  <si>
    <t>Contingency plan established, reviewed and confirmed to be up to date</t>
  </si>
  <si>
    <t>High risk areas of concern identified with mitigation actions included in start up plan</t>
  </si>
  <si>
    <t>Lessons learnt for future shutdown and restart activities identified, reviewed and incorporated into procedures</t>
  </si>
  <si>
    <t>Significant changes to processes, equipment, tooling are validated and communicated (internal, customer)</t>
  </si>
  <si>
    <t>Regional</t>
  </si>
  <si>
    <t>Global</t>
  </si>
  <si>
    <t>X</t>
  </si>
  <si>
    <t>Site Element Owner</t>
  </si>
  <si>
    <t>HR Manager</t>
  </si>
  <si>
    <t>Commodity Mgt</t>
  </si>
  <si>
    <t>PC&amp;L Manager</t>
  </si>
  <si>
    <t>Global Logistics</t>
  </si>
  <si>
    <t>Plant Manager</t>
  </si>
  <si>
    <t>EHS Manager</t>
  </si>
  <si>
    <t>Regional Ops</t>
  </si>
  <si>
    <t>3.10</t>
  </si>
  <si>
    <t>5.10</t>
  </si>
  <si>
    <t>Truck driver physical controls in place and checked to manage segregation during drop off and pick up</t>
  </si>
  <si>
    <t>Formal review mechanism is established for management team to assess pre-planning and readiness for start up</t>
  </si>
  <si>
    <t>Facility Manager</t>
  </si>
  <si>
    <t>Process established to check normal payments terms are applied to shipments before release</t>
  </si>
  <si>
    <t>Quality Manager</t>
  </si>
  <si>
    <t>New Legal Requirements / Stakeholder Mgt</t>
  </si>
  <si>
    <t>New Legal Requirements/ Stakeholder Mgt</t>
  </si>
  <si>
    <t>Secure Health of Employees</t>
  </si>
  <si>
    <t>Supplier Readiness</t>
  </si>
  <si>
    <t>Logistics Planning (Warehousing)</t>
  </si>
  <si>
    <t>Inventory Planning</t>
  </si>
  <si>
    <t>Management Planning Requirements</t>
  </si>
  <si>
    <t>Do we understand any new legal requirements or the minimum Aptiv standards in relation to COVID19?</t>
  </si>
  <si>
    <t>The physical workplace is safe and clean to operate in, with clear guidelines on sanitation, segregation and emergency response plans and services</t>
  </si>
  <si>
    <t>Our equipment, processes &amp; support services have been checked for readiness to restart with first time right quality</t>
  </si>
  <si>
    <t>We understand our suppliers readiness &amp; risks along with any capacity gaps based on supplier lead times &amp; our inventory positon</t>
  </si>
  <si>
    <t>Potential logistics 7 warehousing constraints are identified with mitigation plans in place</t>
  </si>
  <si>
    <t>Value chain Inventory positions are understand  and material is only committed when needed by customer</t>
  </si>
  <si>
    <t>Management teams have routines in place to check progress, implement contingency plans and lessons learnt</t>
  </si>
  <si>
    <t>Is support available from government to help protect employees and are we utilizing that support</t>
  </si>
  <si>
    <t>Score</t>
  </si>
  <si>
    <t>Target</t>
  </si>
  <si>
    <t>Actual</t>
  </si>
  <si>
    <t>Tar</t>
  </si>
  <si>
    <t>Act</t>
  </si>
  <si>
    <t>% Tar</t>
  </si>
  <si>
    <t>% Act</t>
  </si>
  <si>
    <t>Major element</t>
  </si>
  <si>
    <t>Site Name:</t>
  </si>
  <si>
    <t>Date:</t>
  </si>
  <si>
    <t>Completed By:</t>
  </si>
  <si>
    <t>Duration required for execution of pre-start up activities in defined (in days) to ensure sufficient planning &amp; comms</t>
  </si>
  <si>
    <t>Pre-return to work and site entry health controls are in place to minimize the risk to our employees and ability to run our operations</t>
  </si>
  <si>
    <t>Plant SAFE Start Protocol</t>
  </si>
  <si>
    <t>Open items</t>
  </si>
  <si>
    <t>Owner</t>
  </si>
  <si>
    <t>Date expected to close</t>
  </si>
  <si>
    <t>Confirm facilities (mechanical, electrical) start up checks are complete</t>
  </si>
  <si>
    <t xml:space="preserve">Equipment readiness activities/checks are completed </t>
  </si>
  <si>
    <t>Our employees have real time information on start-up plans and we have the right skills required at the right time to support our customers</t>
  </si>
  <si>
    <t>Obtain local/national authorizations to restart where required</t>
  </si>
  <si>
    <t>We understand our customers start up plan and requirements, and have a clear demand outlook to  plan against</t>
  </si>
  <si>
    <t>Specific people have been defined and are available to complete pre-start up activities and checks</t>
  </si>
  <si>
    <t>Any specific quality safe launch plan activities in addition to standard are defined and  implemented</t>
  </si>
  <si>
    <t>Lab equipment is stored safely during shutdown, sanitization and re-calibration plans are in place</t>
  </si>
  <si>
    <t>Establish daily remote comms channel to all employees (comms update &amp; restart information eg. Whatsapp)</t>
  </si>
  <si>
    <t>Objective:</t>
  </si>
  <si>
    <t>Responsible Owners</t>
  </si>
  <si>
    <t>On hand/current coverage of components - clear to build available to support first full week of production</t>
  </si>
  <si>
    <t>Supplier facility &amp; workforce planning assessment complete per Aptiv guidance - site to check with SCM support</t>
  </si>
  <si>
    <t>Supplier restart plans have been verified to support our start up plans - site to check with SCM support</t>
  </si>
  <si>
    <t>Supplier capacity check is complete against next 3-6 months current demand - site to check with SCM support</t>
  </si>
  <si>
    <t>Financial consideration around payment terms checked (any differences to standard terms) - site to check with SCM</t>
  </si>
  <si>
    <t>Plant Manager to ensure all criteria are fully in place before prodution restart</t>
  </si>
  <si>
    <t>Regional Operations leader approval required before restart (per item 1.4 in checklist)</t>
  </si>
  <si>
    <t>If any criteria requires clarification you can reach out to regional operations leader or the Corporate element owner defined</t>
  </si>
  <si>
    <t>Instructions:</t>
  </si>
  <si>
    <t>Safe start up check list "SAFE start protocol" tab to be completed at least 7 days prior to resuming production</t>
  </si>
  <si>
    <t>Note: An online version of the protocol will be available in I-nexus in the coming few days and all sites will be instructed to use that version to update progress</t>
  </si>
  <si>
    <t xml:space="preserve">All sites are rquired to follow this checklist per Policy letter issued in EOS </t>
  </si>
  <si>
    <t>Criteria not complete can be seen in summary tab "Actions to be closed"</t>
  </si>
  <si>
    <t>Scoring / Completeness summary is available in tab "Charts"</t>
  </si>
  <si>
    <t xml:space="preserve">Improvements to existing check list can be communicated to either the Corporate Element owner or </t>
  </si>
  <si>
    <t>simon.c.wright@aptiv.com</t>
  </si>
  <si>
    <t>HOGP_5-3_SE_37-A01_EN</t>
  </si>
  <si>
    <r>
      <t xml:space="preserve">Aptiv internal preparedness level 3 is defined and is confirmed to be in place per </t>
    </r>
    <r>
      <rPr>
        <sz val="11"/>
        <color theme="4"/>
        <rFont val="Calibri"/>
        <family val="2"/>
        <scheme val="minor"/>
      </rPr>
      <t>(HOGP_5-3_SE_37-A01_EN)</t>
    </r>
  </si>
  <si>
    <r>
      <t xml:space="preserve">Health declaration forms provided to all employees, checked before entry to site </t>
    </r>
    <r>
      <rPr>
        <sz val="11"/>
        <color theme="4"/>
        <rFont val="Calibri"/>
        <family val="2"/>
        <scheme val="minor"/>
      </rPr>
      <t>(HOGP_5-3_SE_37-F01_EN)</t>
    </r>
  </si>
  <si>
    <r>
      <t>Return to work controls defined for all employees and any high risk categories</t>
    </r>
    <r>
      <rPr>
        <sz val="11"/>
        <color theme="4"/>
        <rFont val="Calibri"/>
        <family val="2"/>
        <scheme val="minor"/>
      </rPr>
      <t xml:space="preserve"> (HOGP_5-3_SE_37-A01_EN)</t>
    </r>
  </si>
  <si>
    <r>
      <t xml:space="preserve">Quarantine protocol defined if suspected infected employee identified at work </t>
    </r>
    <r>
      <rPr>
        <sz val="11"/>
        <color theme="4"/>
        <rFont val="Calibri"/>
        <family val="2"/>
        <scheme val="minor"/>
      </rPr>
      <t>(HOGP_5-3_SE_37-A01_EN)</t>
    </r>
  </si>
  <si>
    <r>
      <t xml:space="preserve">Personal hygiene protocols are in place and monitored for effectiveness per </t>
    </r>
    <r>
      <rPr>
        <sz val="11"/>
        <color theme="4"/>
        <rFont val="Calibri"/>
        <family val="2"/>
        <scheme val="minor"/>
      </rPr>
      <t>(HOGP_5-3_SE_37-A01_EN)</t>
    </r>
  </si>
  <si>
    <r>
      <t xml:space="preserve">Cleaning routines established, executed and checked at specific frequency per Level 3 </t>
    </r>
    <r>
      <rPr>
        <sz val="11"/>
        <color theme="4"/>
        <rFont val="Calibri"/>
        <family val="2"/>
        <scheme val="minor"/>
      </rPr>
      <t>(HOGP_5-3_SE_37-A01_EN)</t>
    </r>
  </si>
  <si>
    <r>
      <t xml:space="preserve">Canteen protocol established, executed and checked at specific frequency per Level 3 </t>
    </r>
    <r>
      <rPr>
        <sz val="11"/>
        <color theme="4"/>
        <rFont val="Calibri"/>
        <family val="2"/>
        <scheme val="minor"/>
      </rPr>
      <t>(HOGP_5-3_SE_37-A01_EN)</t>
    </r>
  </si>
  <si>
    <r>
      <t xml:space="preserve">Break rules established, executed and checked at specific frequency per Level 3 </t>
    </r>
    <r>
      <rPr>
        <sz val="11"/>
        <color theme="4"/>
        <rFont val="Calibri"/>
        <family val="2"/>
        <scheme val="minor"/>
      </rPr>
      <t>(HOGP_5-3_SE_37-A01_EN)</t>
    </r>
  </si>
  <si>
    <r>
      <t xml:space="preserve">Social distancing, segregation, gatherings rules communicated &amp; enforced per Level 3 </t>
    </r>
    <r>
      <rPr>
        <sz val="11"/>
        <color theme="4"/>
        <rFont val="Calibri"/>
        <family val="2"/>
        <scheme val="minor"/>
      </rPr>
      <t>(HOGP_5-3_SE_37-A01_EN)</t>
    </r>
  </si>
  <si>
    <t>Standard site shutdown/restart checklist is in place and followed in addition to new requirements</t>
  </si>
  <si>
    <t>HOGL_5-3_MG_01_EN</t>
  </si>
  <si>
    <r>
      <t>Full site disinfection executed prior to employees returning to work per</t>
    </r>
    <r>
      <rPr>
        <i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4"/>
        <rFont val="Calibri"/>
        <family val="2"/>
        <charset val="162"/>
        <scheme val="minor"/>
      </rPr>
      <t>HOGP_5-3_SE_38-F01_EN</t>
    </r>
  </si>
  <si>
    <t>HOGP_5-3_SE_38-F01_EN</t>
  </si>
  <si>
    <t>Date</t>
  </si>
  <si>
    <t>Revision details</t>
  </si>
  <si>
    <t xml:space="preserve">HOGP_5-3_SE_38-F01_EN Disinfection checklist (Level 2, 3 &amp; 4) added to Section 3 of Plant SAFE Start Protocol – Checklist </t>
  </si>
  <si>
    <t>Suspected employees should be tested immediately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</si>
</sst>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4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1" tint="4.9989318521683403E-2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rgb="FF002060"/>
      </left>
      <right style="dashed">
        <color rgb="FF002060"/>
      </right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 style="double">
        <color rgb="FF002060"/>
      </right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ouble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 style="double">
        <color rgb="FF002060"/>
      </right>
      <top style="dashed">
        <color rgb="FF002060"/>
      </top>
      <bottom style="double">
        <color rgb="FF002060"/>
      </bottom>
      <diagonal/>
    </border>
    <border>
      <left style="dashed">
        <color rgb="FF002060"/>
      </left>
      <right/>
      <top style="double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/>
      <top style="dashed">
        <color rgb="FF002060"/>
      </top>
      <bottom style="double">
        <color rgb="FF00206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auto="1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2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3" fillId="3" borderId="0" xfId="0" applyFont="1" applyFill="1" applyAlignment="1">
      <alignment horizontal="left" vertical="center" indent="4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/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/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164" fontId="8" fillId="4" borderId="2" xfId="0" quotePrefix="1" applyNumberFormat="1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ont="1" applyFill="1" applyBorder="1" applyAlignment="1">
      <alignment horizontal="center"/>
    </xf>
    <xf numFmtId="0" fontId="1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8" fillId="4" borderId="5" xfId="0" applyNumberFormat="1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ont="1" applyFill="1" applyBorder="1" applyAlignment="1">
      <alignment horizontal="center"/>
    </xf>
    <xf numFmtId="0" fontId="1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8" fillId="4" borderId="5" xfId="0" quotePrefix="1" applyNumberFormat="1" applyFont="1" applyFill="1" applyBorder="1" applyAlignment="1">
      <alignment horizontal="center"/>
    </xf>
    <xf numFmtId="164" fontId="8" fillId="4" borderId="8" xfId="0" quotePrefix="1" applyNumberFormat="1" applyFont="1" applyFill="1" applyBorder="1" applyAlignment="1">
      <alignment horizontal="center"/>
    </xf>
    <xf numFmtId="0" fontId="0" fillId="4" borderId="8" xfId="0" applyFill="1" applyBorder="1"/>
    <xf numFmtId="0" fontId="0" fillId="4" borderId="8" xfId="0" applyFont="1" applyFill="1" applyBorder="1" applyAlignment="1">
      <alignment horizontal="center"/>
    </xf>
    <xf numFmtId="0" fontId="1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3" borderId="6" xfId="0" applyFill="1" applyBorder="1"/>
    <xf numFmtId="0" fontId="8" fillId="3" borderId="8" xfId="0" quotePrefix="1" applyFont="1" applyFill="1" applyBorder="1" applyAlignment="1">
      <alignment horizontal="center" vertical="center" wrapText="1"/>
    </xf>
    <xf numFmtId="0" fontId="0" fillId="4" borderId="5" xfId="0" applyFont="1" applyFill="1" applyBorder="1"/>
    <xf numFmtId="0" fontId="0" fillId="3" borderId="10" xfId="0" quotePrefix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 textRotation="90"/>
    </xf>
    <xf numFmtId="0" fontId="1" fillId="3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indent="1"/>
    </xf>
    <xf numFmtId="0" fontId="12" fillId="3" borderId="14" xfId="0" applyFont="1" applyFill="1" applyBorder="1" applyAlignment="1">
      <alignment horizontal="left" vertical="center" indent="1"/>
    </xf>
    <xf numFmtId="0" fontId="12" fillId="3" borderId="15" xfId="0" applyFont="1" applyFill="1" applyBorder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9" fontId="17" fillId="3" borderId="0" xfId="0" applyNumberFormat="1" applyFont="1" applyFill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9" fontId="16" fillId="3" borderId="22" xfId="0" applyNumberFormat="1" applyFont="1" applyFill="1" applyBorder="1" applyAlignment="1">
      <alignment horizontal="center" vertical="center"/>
    </xf>
    <xf numFmtId="9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0" fontId="16" fillId="3" borderId="18" xfId="0" applyFont="1" applyFill="1" applyBorder="1" applyAlignment="1">
      <alignment horizontal="center" vertical="center"/>
    </xf>
    <xf numFmtId="9" fontId="16" fillId="3" borderId="23" xfId="0" applyNumberFormat="1" applyFont="1" applyFill="1" applyBorder="1" applyAlignment="1">
      <alignment horizontal="center" vertical="center"/>
    </xf>
    <xf numFmtId="9" fontId="16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>
      <alignment horizontal="center" vertical="center"/>
    </xf>
    <xf numFmtId="9" fontId="16" fillId="3" borderId="24" xfId="0" applyNumberFormat="1" applyFont="1" applyFill="1" applyBorder="1" applyAlignment="1">
      <alignment horizontal="center" vertical="center"/>
    </xf>
    <xf numFmtId="9" fontId="16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6" xfId="0" applyFill="1" applyBorder="1"/>
    <xf numFmtId="0" fontId="0" fillId="3" borderId="31" xfId="0" applyFill="1" applyBorder="1"/>
    <xf numFmtId="0" fontId="18" fillId="6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left"/>
    </xf>
    <xf numFmtId="0" fontId="19" fillId="6" borderId="36" xfId="0" applyFont="1" applyFill="1" applyBorder="1" applyAlignment="1">
      <alignment horizontal="center" vertical="center"/>
    </xf>
    <xf numFmtId="0" fontId="20" fillId="3" borderId="5" xfId="0" applyFont="1" applyFill="1" applyBorder="1"/>
    <xf numFmtId="0" fontId="20" fillId="3" borderId="2" xfId="0" applyFont="1" applyFill="1" applyBorder="1"/>
    <xf numFmtId="0" fontId="20" fillId="3" borderId="8" xfId="0" applyFont="1" applyFill="1" applyBorder="1"/>
    <xf numFmtId="0" fontId="21" fillId="3" borderId="16" xfId="0" applyFont="1" applyFill="1" applyBorder="1" applyAlignment="1">
      <alignment vertical="center"/>
    </xf>
    <xf numFmtId="0" fontId="21" fillId="3" borderId="18" xfId="0" applyFont="1" applyFill="1" applyBorder="1" applyAlignment="1">
      <alignment vertical="center"/>
    </xf>
    <xf numFmtId="0" fontId="21" fillId="3" borderId="20" xfId="0" applyFont="1" applyFill="1" applyBorder="1" applyAlignment="1">
      <alignment vertical="center"/>
    </xf>
    <xf numFmtId="0" fontId="0" fillId="3" borderId="0" xfId="0" applyFill="1" applyAlignment="1">
      <alignment vertical="top"/>
    </xf>
    <xf numFmtId="0" fontId="0" fillId="3" borderId="0" xfId="0" applyFill="1" applyProtection="1">
      <protection locked="0"/>
    </xf>
    <xf numFmtId="0" fontId="18" fillId="2" borderId="0" xfId="0" applyFont="1" applyFill="1" applyAlignment="1">
      <alignment vertical="top"/>
    </xf>
    <xf numFmtId="0" fontId="18" fillId="2" borderId="0" xfId="0" applyFont="1" applyFill="1"/>
    <xf numFmtId="0" fontId="18" fillId="2" borderId="0" xfId="0" applyFont="1" applyFill="1" applyProtection="1">
      <protection locked="0"/>
    </xf>
    <xf numFmtId="0" fontId="22" fillId="3" borderId="0" xfId="0" applyFont="1" applyFill="1"/>
    <xf numFmtId="0" fontId="12" fillId="3" borderId="26" xfId="0" applyFont="1" applyFill="1" applyBorder="1"/>
    <xf numFmtId="0" fontId="12" fillId="3" borderId="0" xfId="0" applyFont="1" applyFill="1" applyBorder="1"/>
    <xf numFmtId="0" fontId="12" fillId="3" borderId="31" xfId="0" applyFont="1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18" fillId="7" borderId="0" xfId="0" applyFont="1" applyFill="1"/>
    <xf numFmtId="0" fontId="0" fillId="3" borderId="25" xfId="0" applyFont="1" applyFill="1" applyBorder="1" applyAlignment="1">
      <alignment horizontal="right"/>
    </xf>
    <xf numFmtId="0" fontId="4" fillId="3" borderId="38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0" fillId="3" borderId="28" xfId="0" applyFont="1" applyFill="1" applyBorder="1" applyAlignment="1">
      <alignment horizontal="right"/>
    </xf>
    <xf numFmtId="0" fontId="0" fillId="3" borderId="29" xfId="0" applyFill="1" applyBorder="1" applyAlignment="1">
      <alignment horizontal="left"/>
    </xf>
    <xf numFmtId="0" fontId="0" fillId="3" borderId="28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left"/>
    </xf>
    <xf numFmtId="0" fontId="0" fillId="3" borderId="32" xfId="0" applyFill="1" applyBorder="1" applyAlignment="1">
      <alignment horizontal="left"/>
    </xf>
    <xf numFmtId="0" fontId="4" fillId="0" borderId="13" xfId="0" applyFont="1" applyBorder="1" applyAlignment="1">
      <alignment vertical="center"/>
    </xf>
    <xf numFmtId="0" fontId="26" fillId="3" borderId="0" xfId="0" applyFont="1" applyFill="1" applyAlignment="1">
      <alignment horizontal="center"/>
    </xf>
    <xf numFmtId="0" fontId="3" fillId="3" borderId="0" xfId="0" applyFont="1" applyFill="1"/>
    <xf numFmtId="0" fontId="25" fillId="3" borderId="0" xfId="0" applyFont="1" applyFill="1"/>
    <xf numFmtId="0" fontId="2" fillId="3" borderId="0" xfId="1" applyFill="1"/>
    <xf numFmtId="0" fontId="0" fillId="3" borderId="33" xfId="0" applyFill="1" applyBorder="1" applyAlignment="1">
      <alignment vertical="center" wrapText="1"/>
    </xf>
    <xf numFmtId="0" fontId="0" fillId="3" borderId="34" xfId="0" applyFill="1" applyBorder="1" applyAlignment="1">
      <alignment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4" borderId="39" xfId="1" applyFill="1" applyBorder="1" applyAlignment="1">
      <alignment horizontal="left" vertical="center" wrapText="1"/>
    </xf>
    <xf numFmtId="0" fontId="2" fillId="4" borderId="40" xfId="1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 wrapText="1"/>
    </xf>
    <xf numFmtId="0" fontId="0" fillId="4" borderId="34" xfId="0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0" fontId="2" fillId="0" borderId="39" xfId="1" applyFill="1" applyBorder="1" applyAlignment="1">
      <alignment horizontal="left" vertical="center" wrapText="1"/>
    </xf>
    <xf numFmtId="0" fontId="2" fillId="0" borderId="40" xfId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2" fillId="3" borderId="39" xfId="1" applyFill="1" applyBorder="1" applyAlignment="1">
      <alignment horizontal="left" vertical="center" wrapText="1"/>
    </xf>
    <xf numFmtId="0" fontId="2" fillId="3" borderId="35" xfId="1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0" fillId="3" borderId="40" xfId="0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23" fillId="5" borderId="25" xfId="0" applyFont="1" applyFill="1" applyBorder="1" applyAlignment="1">
      <alignment horizontal="left" vertical="top" wrapText="1"/>
    </xf>
    <xf numFmtId="0" fontId="23" fillId="5" borderId="28" xfId="0" applyFont="1" applyFill="1" applyBorder="1" applyAlignment="1">
      <alignment horizontal="left" vertical="top" wrapText="1"/>
    </xf>
    <xf numFmtId="0" fontId="23" fillId="5" borderId="30" xfId="0" applyFont="1" applyFill="1" applyBorder="1" applyAlignment="1">
      <alignment horizontal="left" vertical="top" wrapText="1"/>
    </xf>
    <xf numFmtId="14" fontId="0" fillId="3" borderId="26" xfId="0" applyNumberFormat="1" applyFill="1" applyBorder="1" applyAlignment="1" applyProtection="1">
      <alignment horizontal="center"/>
      <protection locked="0"/>
    </xf>
    <xf numFmtId="14" fontId="0" fillId="3" borderId="27" xfId="0" applyNumberFormat="1" applyFill="1" applyBorder="1" applyAlignment="1" applyProtection="1">
      <alignment horizontal="center"/>
      <protection locked="0"/>
    </xf>
    <xf numFmtId="14" fontId="0" fillId="3" borderId="0" xfId="0" applyNumberFormat="1" applyFill="1" applyBorder="1" applyAlignment="1" applyProtection="1">
      <alignment horizontal="center"/>
      <protection locked="0"/>
    </xf>
    <xf numFmtId="14" fontId="0" fillId="3" borderId="29" xfId="0" applyNumberFormat="1" applyFill="1" applyBorder="1" applyAlignment="1" applyProtection="1">
      <alignment horizontal="center"/>
      <protection locked="0"/>
    </xf>
    <xf numFmtId="14" fontId="0" fillId="3" borderId="31" xfId="0" applyNumberFormat="1" applyFill="1" applyBorder="1" applyAlignment="1" applyProtection="1">
      <alignment horizontal="center"/>
      <protection locked="0"/>
    </xf>
    <xf numFmtId="14" fontId="0" fillId="3" borderId="32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23" fillId="5" borderId="25" xfId="0" applyFont="1" applyFill="1" applyBorder="1" applyAlignment="1">
      <alignment vertical="top" wrapText="1"/>
    </xf>
    <xf numFmtId="0" fontId="23" fillId="5" borderId="28" xfId="0" applyFont="1" applyFill="1" applyBorder="1" applyAlignment="1">
      <alignment vertical="top" wrapText="1"/>
    </xf>
    <xf numFmtId="0" fontId="23" fillId="5" borderId="30" xfId="0" applyFont="1" applyFill="1" applyBorder="1" applyAlignment="1">
      <alignment vertical="top" wrapText="1"/>
    </xf>
    <xf numFmtId="0" fontId="23" fillId="5" borderId="25" xfId="0" applyFont="1" applyFill="1" applyBorder="1" applyAlignment="1">
      <alignment horizontal="left" vertical="top"/>
    </xf>
    <xf numFmtId="0" fontId="23" fillId="5" borderId="28" xfId="0" applyFont="1" applyFill="1" applyBorder="1" applyAlignment="1">
      <alignment horizontal="left" vertical="top"/>
    </xf>
    <xf numFmtId="0" fontId="23" fillId="5" borderId="30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3300"/>
      <color rgb="FFFF0000"/>
      <color rgb="FFFED0CA"/>
      <color rgb="FFF87A08"/>
      <color rgb="FFFCB1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Charts!$E$4:$E$13</c:f>
              <c:strCache>
                <c:ptCount val="10"/>
                <c:pt idx="0">
                  <c:v>New Legal Requirements / Stakeholder Mgt</c:v>
                </c:pt>
                <c:pt idx="1">
                  <c:v>Secure Health of Employees</c:v>
                </c:pt>
                <c:pt idx="2">
                  <c:v>Facility Readiness</c:v>
                </c:pt>
                <c:pt idx="3">
                  <c:v>Customer Ramp Up Planning</c:v>
                </c:pt>
                <c:pt idx="4">
                  <c:v>Manufacturing Readiness</c:v>
                </c:pt>
                <c:pt idx="5">
                  <c:v>People Availability</c:v>
                </c:pt>
                <c:pt idx="6">
                  <c:v>Supplier Readiness</c:v>
                </c:pt>
                <c:pt idx="7">
                  <c:v>Logistics Planning (Warehousing)</c:v>
                </c:pt>
                <c:pt idx="8">
                  <c:v>Inventory Planning</c:v>
                </c:pt>
                <c:pt idx="9">
                  <c:v>Management Planning Requirements</c:v>
                </c:pt>
              </c:strCache>
            </c:strRef>
          </c:cat>
          <c:val>
            <c:numRef>
              <c:f>Charts!$H$4:$H$13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7-4F7A-A397-8D29F15581CF}"/>
            </c:ext>
          </c:extLst>
        </c:ser>
        <c:ser>
          <c:idx val="1"/>
          <c:order val="1"/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Charts!$E$4:$E$13</c:f>
              <c:strCache>
                <c:ptCount val="10"/>
                <c:pt idx="0">
                  <c:v>New Legal Requirements / Stakeholder Mgt</c:v>
                </c:pt>
                <c:pt idx="1">
                  <c:v>Secure Health of Employees</c:v>
                </c:pt>
                <c:pt idx="2">
                  <c:v>Facility Readiness</c:v>
                </c:pt>
                <c:pt idx="3">
                  <c:v>Customer Ramp Up Planning</c:v>
                </c:pt>
                <c:pt idx="4">
                  <c:v>Manufacturing Readiness</c:v>
                </c:pt>
                <c:pt idx="5">
                  <c:v>People Availability</c:v>
                </c:pt>
                <c:pt idx="6">
                  <c:v>Supplier Readiness</c:v>
                </c:pt>
                <c:pt idx="7">
                  <c:v>Logistics Planning (Warehousing)</c:v>
                </c:pt>
                <c:pt idx="8">
                  <c:v>Inventory Planning</c:v>
                </c:pt>
                <c:pt idx="9">
                  <c:v>Management Planning Requirements</c:v>
                </c:pt>
              </c:strCache>
            </c:strRef>
          </c:cat>
          <c:val>
            <c:numRef>
              <c:f>Charts!$I$4:$I$13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87-4F7A-A397-8D29F1558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509208"/>
        <c:axId val="1072505600"/>
      </c:radarChart>
      <c:catAx>
        <c:axId val="107250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505600"/>
        <c:crosses val="autoZero"/>
        <c:auto val="1"/>
        <c:lblAlgn val="ctr"/>
        <c:lblOffset val="100"/>
        <c:noMultiLvlLbl val="0"/>
      </c:catAx>
      <c:valAx>
        <c:axId val="1072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509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I41" noThreeD="1"/>
</file>

<file path=xl/ctrlProps/ctrlProp10.xml><?xml version="1.0" encoding="utf-8"?>
<formControlPr xmlns="http://schemas.microsoft.com/office/spreadsheetml/2009/9/main" objectType="CheckBox" fmlaLink="I50" noThreeD="1"/>
</file>

<file path=xl/ctrlProps/ctrlProp100.xml><?xml version="1.0" encoding="utf-8"?>
<formControlPr xmlns="http://schemas.microsoft.com/office/spreadsheetml/2009/9/main" objectType="CheckBox" fmlaLink="I49" noThreeD="1"/>
</file>

<file path=xl/ctrlProps/ctrlProp101.xml><?xml version="1.0" encoding="utf-8"?>
<formControlPr xmlns="http://schemas.microsoft.com/office/spreadsheetml/2009/9/main" objectType="CheckBox" fmlaLink="I67" noThreeD="1"/>
</file>

<file path=xl/ctrlProps/ctrlProp102.xml><?xml version="1.0" encoding="utf-8"?>
<formControlPr xmlns="http://schemas.microsoft.com/office/spreadsheetml/2009/9/main" objectType="CheckBox" fmlaLink="I50" noThreeD="1"/>
</file>

<file path=xl/ctrlProps/ctrlProp103.xml><?xml version="1.0" encoding="utf-8"?>
<formControlPr xmlns="http://schemas.microsoft.com/office/spreadsheetml/2009/9/main" objectType="CheckBox" fmlaLink="I57" noThreeD="1"/>
</file>

<file path=xl/ctrlProps/ctrlProp104.xml><?xml version="1.0" encoding="utf-8"?>
<formControlPr xmlns="http://schemas.microsoft.com/office/spreadsheetml/2009/9/main" objectType="CheckBox" fmlaLink="I50" noThreeD="1"/>
</file>

<file path=xl/ctrlProps/ctrlProp105.xml><?xml version="1.0" encoding="utf-8"?>
<formControlPr xmlns="http://schemas.microsoft.com/office/spreadsheetml/2009/9/main" objectType="CheckBox" fmlaLink="I49" noThreeD="1"/>
</file>

<file path=xl/ctrlProps/ctrlProp106.xml><?xml version="1.0" encoding="utf-8"?>
<formControlPr xmlns="http://schemas.microsoft.com/office/spreadsheetml/2009/9/main" objectType="CheckBox" fmlaLink="I68" noThreeD="1"/>
</file>

<file path=xl/ctrlProps/ctrlProp107.xml><?xml version="1.0" encoding="utf-8"?>
<formControlPr xmlns="http://schemas.microsoft.com/office/spreadsheetml/2009/9/main" objectType="CheckBox" fmlaLink="I50" noThreeD="1"/>
</file>

<file path=xl/ctrlProps/ctrlProp108.xml><?xml version="1.0" encoding="utf-8"?>
<formControlPr xmlns="http://schemas.microsoft.com/office/spreadsheetml/2009/9/main" objectType="CheckBox" fmlaLink="I57" noThreeD="1"/>
</file>

<file path=xl/ctrlProps/ctrlProp109.xml><?xml version="1.0" encoding="utf-8"?>
<formControlPr xmlns="http://schemas.microsoft.com/office/spreadsheetml/2009/9/main" objectType="CheckBox" fmlaLink="I50" noThreeD="1"/>
</file>

<file path=xl/ctrlProps/ctrlProp11.xml><?xml version="1.0" encoding="utf-8"?>
<formControlPr xmlns="http://schemas.microsoft.com/office/spreadsheetml/2009/9/main" objectType="CheckBox" fmlaLink="I50" noThreeD="1"/>
</file>

<file path=xl/ctrlProps/ctrlProp110.xml><?xml version="1.0" encoding="utf-8"?>
<formControlPr xmlns="http://schemas.microsoft.com/office/spreadsheetml/2009/9/main" objectType="CheckBox" fmlaLink="I49" noThreeD="1"/>
</file>

<file path=xl/ctrlProps/ctrlProp111.xml><?xml version="1.0" encoding="utf-8"?>
<formControlPr xmlns="http://schemas.microsoft.com/office/spreadsheetml/2009/9/main" objectType="CheckBox" fmlaLink="I69" noThreeD="1"/>
</file>

<file path=xl/ctrlProps/ctrlProp112.xml><?xml version="1.0" encoding="utf-8"?>
<formControlPr xmlns="http://schemas.microsoft.com/office/spreadsheetml/2009/9/main" objectType="CheckBox" fmlaLink="I50" noThreeD="1"/>
</file>

<file path=xl/ctrlProps/ctrlProp113.xml><?xml version="1.0" encoding="utf-8"?>
<formControlPr xmlns="http://schemas.microsoft.com/office/spreadsheetml/2009/9/main" objectType="CheckBox" fmlaLink="I57" noThreeD="1"/>
</file>

<file path=xl/ctrlProps/ctrlProp114.xml><?xml version="1.0" encoding="utf-8"?>
<formControlPr xmlns="http://schemas.microsoft.com/office/spreadsheetml/2009/9/main" objectType="CheckBox" fmlaLink="I50" noThreeD="1"/>
</file>

<file path=xl/ctrlProps/ctrlProp115.xml><?xml version="1.0" encoding="utf-8"?>
<formControlPr xmlns="http://schemas.microsoft.com/office/spreadsheetml/2009/9/main" objectType="CheckBox" fmlaLink="I49" noThreeD="1"/>
</file>

<file path=xl/ctrlProps/ctrlProp116.xml><?xml version="1.0" encoding="utf-8"?>
<formControlPr xmlns="http://schemas.microsoft.com/office/spreadsheetml/2009/9/main" objectType="CheckBox" fmlaLink="I69" noThreeD="1"/>
</file>

<file path=xl/ctrlProps/ctrlProp117.xml><?xml version="1.0" encoding="utf-8"?>
<formControlPr xmlns="http://schemas.microsoft.com/office/spreadsheetml/2009/9/main" objectType="CheckBox" fmlaLink="I50" noThreeD="1"/>
</file>

<file path=xl/ctrlProps/ctrlProp118.xml><?xml version="1.0" encoding="utf-8"?>
<formControlPr xmlns="http://schemas.microsoft.com/office/spreadsheetml/2009/9/main" objectType="CheckBox" fmlaLink="I57" noThreeD="1"/>
</file>

<file path=xl/ctrlProps/ctrlProp119.xml><?xml version="1.0" encoding="utf-8"?>
<formControlPr xmlns="http://schemas.microsoft.com/office/spreadsheetml/2009/9/main" objectType="CheckBox" fmlaLink="I50" noThreeD="1"/>
</file>

<file path=xl/ctrlProps/ctrlProp12.xml><?xml version="1.0" encoding="utf-8"?>
<formControlPr xmlns="http://schemas.microsoft.com/office/spreadsheetml/2009/9/main" objectType="CheckBox" fmlaLink="I50" noThreeD="1"/>
</file>

<file path=xl/ctrlProps/ctrlProp120.xml><?xml version="1.0" encoding="utf-8"?>
<formControlPr xmlns="http://schemas.microsoft.com/office/spreadsheetml/2009/9/main" objectType="CheckBox" fmlaLink="I49" noThreeD="1"/>
</file>

<file path=xl/ctrlProps/ctrlProp121.xml><?xml version="1.0" encoding="utf-8"?>
<formControlPr xmlns="http://schemas.microsoft.com/office/spreadsheetml/2009/9/main" objectType="CheckBox" fmlaLink="I69" noThreeD="1"/>
</file>

<file path=xl/ctrlProps/ctrlProp122.xml><?xml version="1.0" encoding="utf-8"?>
<formControlPr xmlns="http://schemas.microsoft.com/office/spreadsheetml/2009/9/main" objectType="CheckBox" fmlaLink="I50" noThreeD="1"/>
</file>

<file path=xl/ctrlProps/ctrlProp123.xml><?xml version="1.0" encoding="utf-8"?>
<formControlPr xmlns="http://schemas.microsoft.com/office/spreadsheetml/2009/9/main" objectType="CheckBox" fmlaLink="I57" noThreeD="1"/>
</file>

<file path=xl/ctrlProps/ctrlProp124.xml><?xml version="1.0" encoding="utf-8"?>
<formControlPr xmlns="http://schemas.microsoft.com/office/spreadsheetml/2009/9/main" objectType="CheckBox" fmlaLink="I50" noThreeD="1"/>
</file>

<file path=xl/ctrlProps/ctrlProp125.xml><?xml version="1.0" encoding="utf-8"?>
<formControlPr xmlns="http://schemas.microsoft.com/office/spreadsheetml/2009/9/main" objectType="CheckBox" fmlaLink="I49" noThreeD="1"/>
</file>

<file path=xl/ctrlProps/ctrlProp126.xml><?xml version="1.0" encoding="utf-8"?>
<formControlPr xmlns="http://schemas.microsoft.com/office/spreadsheetml/2009/9/main" objectType="CheckBox" fmlaLink="I70" noThreeD="1"/>
</file>

<file path=xl/ctrlProps/ctrlProp127.xml><?xml version="1.0" encoding="utf-8"?>
<formControlPr xmlns="http://schemas.microsoft.com/office/spreadsheetml/2009/9/main" objectType="CheckBox" fmlaLink="I50" noThreeD="1"/>
</file>

<file path=xl/ctrlProps/ctrlProp128.xml><?xml version="1.0" encoding="utf-8"?>
<formControlPr xmlns="http://schemas.microsoft.com/office/spreadsheetml/2009/9/main" objectType="CheckBox" fmlaLink="I57" noThreeD="1"/>
</file>

<file path=xl/ctrlProps/ctrlProp129.xml><?xml version="1.0" encoding="utf-8"?>
<formControlPr xmlns="http://schemas.microsoft.com/office/spreadsheetml/2009/9/main" objectType="CheckBox" fmlaLink="I50" noThreeD="1"/>
</file>

<file path=xl/ctrlProps/ctrlProp13.xml><?xml version="1.0" encoding="utf-8"?>
<formControlPr xmlns="http://schemas.microsoft.com/office/spreadsheetml/2009/9/main" objectType="CheckBox" fmlaLink="I51" noThreeD="1"/>
</file>

<file path=xl/ctrlProps/ctrlProp130.xml><?xml version="1.0" encoding="utf-8"?>
<formControlPr xmlns="http://schemas.microsoft.com/office/spreadsheetml/2009/9/main" objectType="CheckBox" fmlaLink="I49" noThreeD="1"/>
</file>

<file path=xl/ctrlProps/ctrlProp131.xml><?xml version="1.0" encoding="utf-8"?>
<formControlPr xmlns="http://schemas.microsoft.com/office/spreadsheetml/2009/9/main" objectType="CheckBox" fmlaLink="I69" noThreeD="1"/>
</file>

<file path=xl/ctrlProps/ctrlProp132.xml><?xml version="1.0" encoding="utf-8"?>
<formControlPr xmlns="http://schemas.microsoft.com/office/spreadsheetml/2009/9/main" objectType="CheckBox" fmlaLink="I50" noThreeD="1"/>
</file>

<file path=xl/ctrlProps/ctrlProp133.xml><?xml version="1.0" encoding="utf-8"?>
<formControlPr xmlns="http://schemas.microsoft.com/office/spreadsheetml/2009/9/main" objectType="CheckBox" fmlaLink="I57" noThreeD="1"/>
</file>

<file path=xl/ctrlProps/ctrlProp134.xml><?xml version="1.0" encoding="utf-8"?>
<formControlPr xmlns="http://schemas.microsoft.com/office/spreadsheetml/2009/9/main" objectType="CheckBox" fmlaLink="I50" noThreeD="1"/>
</file>

<file path=xl/ctrlProps/ctrlProp135.xml><?xml version="1.0" encoding="utf-8"?>
<formControlPr xmlns="http://schemas.microsoft.com/office/spreadsheetml/2009/9/main" objectType="CheckBox" fmlaLink="I49" noThreeD="1"/>
</file>

<file path=xl/ctrlProps/ctrlProp136.xml><?xml version="1.0" encoding="utf-8"?>
<formControlPr xmlns="http://schemas.microsoft.com/office/spreadsheetml/2009/9/main" objectType="CheckBox" fmlaLink="I68" noThreeD="1"/>
</file>

<file path=xl/ctrlProps/ctrlProp137.xml><?xml version="1.0" encoding="utf-8"?>
<formControlPr xmlns="http://schemas.microsoft.com/office/spreadsheetml/2009/9/main" objectType="CheckBox" fmlaLink="I50" noThreeD="1"/>
</file>

<file path=xl/ctrlProps/ctrlProp138.xml><?xml version="1.0" encoding="utf-8"?>
<formControlPr xmlns="http://schemas.microsoft.com/office/spreadsheetml/2009/9/main" objectType="CheckBox" fmlaLink="I57" noThreeD="1"/>
</file>

<file path=xl/ctrlProps/ctrlProp139.xml><?xml version="1.0" encoding="utf-8"?>
<formControlPr xmlns="http://schemas.microsoft.com/office/spreadsheetml/2009/9/main" objectType="CheckBox" fmlaLink="I50" noThreeD="1"/>
</file>

<file path=xl/ctrlProps/ctrlProp14.xml><?xml version="1.0" encoding="utf-8"?>
<formControlPr xmlns="http://schemas.microsoft.com/office/spreadsheetml/2009/9/main" objectType="CheckBox" fmlaLink="I50" noThreeD="1"/>
</file>

<file path=xl/ctrlProps/ctrlProp140.xml><?xml version="1.0" encoding="utf-8"?>
<formControlPr xmlns="http://schemas.microsoft.com/office/spreadsheetml/2009/9/main" objectType="CheckBox" fmlaLink="I49" noThreeD="1"/>
</file>

<file path=xl/ctrlProps/ctrlProp141.xml><?xml version="1.0" encoding="utf-8"?>
<formControlPr xmlns="http://schemas.microsoft.com/office/spreadsheetml/2009/9/main" objectType="CheckBox" fmlaLink="I71" noThreeD="1"/>
</file>

<file path=xl/ctrlProps/ctrlProp142.xml><?xml version="1.0" encoding="utf-8"?>
<formControlPr xmlns="http://schemas.microsoft.com/office/spreadsheetml/2009/9/main" objectType="CheckBox" fmlaLink="I50" noThreeD="1"/>
</file>

<file path=xl/ctrlProps/ctrlProp143.xml><?xml version="1.0" encoding="utf-8"?>
<formControlPr xmlns="http://schemas.microsoft.com/office/spreadsheetml/2009/9/main" objectType="CheckBox" fmlaLink="I57" noThreeD="1"/>
</file>

<file path=xl/ctrlProps/ctrlProp144.xml><?xml version="1.0" encoding="utf-8"?>
<formControlPr xmlns="http://schemas.microsoft.com/office/spreadsheetml/2009/9/main" objectType="CheckBox" fmlaLink="I50" noThreeD="1"/>
</file>

<file path=xl/ctrlProps/ctrlProp145.xml><?xml version="1.0" encoding="utf-8"?>
<formControlPr xmlns="http://schemas.microsoft.com/office/spreadsheetml/2009/9/main" objectType="CheckBox" fmlaLink="I49" noThreeD="1"/>
</file>

<file path=xl/ctrlProps/ctrlProp146.xml><?xml version="1.0" encoding="utf-8"?>
<formControlPr xmlns="http://schemas.microsoft.com/office/spreadsheetml/2009/9/main" objectType="CheckBox" fmlaLink="I69" noThreeD="1"/>
</file>

<file path=xl/ctrlProps/ctrlProp147.xml><?xml version="1.0" encoding="utf-8"?>
<formControlPr xmlns="http://schemas.microsoft.com/office/spreadsheetml/2009/9/main" objectType="CheckBox" fmlaLink="I50" noThreeD="1"/>
</file>

<file path=xl/ctrlProps/ctrlProp148.xml><?xml version="1.0" encoding="utf-8"?>
<formControlPr xmlns="http://schemas.microsoft.com/office/spreadsheetml/2009/9/main" objectType="CheckBox" fmlaLink="I57" noThreeD="1"/>
</file>

<file path=xl/ctrlProps/ctrlProp149.xml><?xml version="1.0" encoding="utf-8"?>
<formControlPr xmlns="http://schemas.microsoft.com/office/spreadsheetml/2009/9/main" objectType="CheckBox" fmlaLink="I50" noThreeD="1"/>
</file>

<file path=xl/ctrlProps/ctrlProp15.xml><?xml version="1.0" encoding="utf-8"?>
<formControlPr xmlns="http://schemas.microsoft.com/office/spreadsheetml/2009/9/main" objectType="CheckBox" fmlaLink="I49" noThreeD="1"/>
</file>

<file path=xl/ctrlProps/ctrlProp150.xml><?xml version="1.0" encoding="utf-8"?>
<formControlPr xmlns="http://schemas.microsoft.com/office/spreadsheetml/2009/9/main" objectType="CheckBox" fmlaLink="I49" noThreeD="1"/>
</file>

<file path=xl/ctrlProps/ctrlProp151.xml><?xml version="1.0" encoding="utf-8"?>
<formControlPr xmlns="http://schemas.microsoft.com/office/spreadsheetml/2009/9/main" objectType="CheckBox" fmlaLink="I68" noThreeD="1"/>
</file>

<file path=xl/ctrlProps/ctrlProp152.xml><?xml version="1.0" encoding="utf-8"?>
<formControlPr xmlns="http://schemas.microsoft.com/office/spreadsheetml/2009/9/main" objectType="CheckBox" fmlaLink="I50" noThreeD="1"/>
</file>

<file path=xl/ctrlProps/ctrlProp153.xml><?xml version="1.0" encoding="utf-8"?>
<formControlPr xmlns="http://schemas.microsoft.com/office/spreadsheetml/2009/9/main" objectType="CheckBox" fmlaLink="I57" noThreeD="1"/>
</file>

<file path=xl/ctrlProps/ctrlProp154.xml><?xml version="1.0" encoding="utf-8"?>
<formControlPr xmlns="http://schemas.microsoft.com/office/spreadsheetml/2009/9/main" objectType="CheckBox" fmlaLink="I50" noThreeD="1"/>
</file>

<file path=xl/ctrlProps/ctrlProp155.xml><?xml version="1.0" encoding="utf-8"?>
<formControlPr xmlns="http://schemas.microsoft.com/office/spreadsheetml/2009/9/main" objectType="CheckBox" fmlaLink="I49" noThreeD="1"/>
</file>

<file path=xl/ctrlProps/ctrlProp156.xml><?xml version="1.0" encoding="utf-8"?>
<formControlPr xmlns="http://schemas.microsoft.com/office/spreadsheetml/2009/9/main" objectType="CheckBox" fmlaLink="I72" noThreeD="1"/>
</file>

<file path=xl/ctrlProps/ctrlProp157.xml><?xml version="1.0" encoding="utf-8"?>
<formControlPr xmlns="http://schemas.microsoft.com/office/spreadsheetml/2009/9/main" objectType="CheckBox" fmlaLink="I50" noThreeD="1"/>
</file>

<file path=xl/ctrlProps/ctrlProp158.xml><?xml version="1.0" encoding="utf-8"?>
<formControlPr xmlns="http://schemas.microsoft.com/office/spreadsheetml/2009/9/main" objectType="CheckBox" fmlaLink="I57" noThreeD="1"/>
</file>

<file path=xl/ctrlProps/ctrlProp159.xml><?xml version="1.0" encoding="utf-8"?>
<formControlPr xmlns="http://schemas.microsoft.com/office/spreadsheetml/2009/9/main" objectType="CheckBox" fmlaLink="I50" noThreeD="1"/>
</file>

<file path=xl/ctrlProps/ctrlProp16.xml><?xml version="1.0" encoding="utf-8"?>
<formControlPr xmlns="http://schemas.microsoft.com/office/spreadsheetml/2009/9/main" objectType="CheckBox" fmlaLink="I52" noThreeD="1"/>
</file>

<file path=xl/ctrlProps/ctrlProp160.xml><?xml version="1.0" encoding="utf-8"?>
<formControlPr xmlns="http://schemas.microsoft.com/office/spreadsheetml/2009/9/main" objectType="CheckBox" fmlaLink="I49" noThreeD="1"/>
</file>

<file path=xl/ctrlProps/ctrlProp161.xml><?xml version="1.0" encoding="utf-8"?>
<formControlPr xmlns="http://schemas.microsoft.com/office/spreadsheetml/2009/9/main" objectType="CheckBox" fmlaLink="I69" noThreeD="1"/>
</file>

<file path=xl/ctrlProps/ctrlProp162.xml><?xml version="1.0" encoding="utf-8"?>
<formControlPr xmlns="http://schemas.microsoft.com/office/spreadsheetml/2009/9/main" objectType="CheckBox" fmlaLink="I50" noThreeD="1"/>
</file>

<file path=xl/ctrlProps/ctrlProp163.xml><?xml version="1.0" encoding="utf-8"?>
<formControlPr xmlns="http://schemas.microsoft.com/office/spreadsheetml/2009/9/main" objectType="CheckBox" fmlaLink="I57" noThreeD="1"/>
</file>

<file path=xl/ctrlProps/ctrlProp164.xml><?xml version="1.0" encoding="utf-8"?>
<formControlPr xmlns="http://schemas.microsoft.com/office/spreadsheetml/2009/9/main" objectType="CheckBox" fmlaLink="I50" noThreeD="1"/>
</file>

<file path=xl/ctrlProps/ctrlProp165.xml><?xml version="1.0" encoding="utf-8"?>
<formControlPr xmlns="http://schemas.microsoft.com/office/spreadsheetml/2009/9/main" objectType="CheckBox" fmlaLink="I49" noThreeD="1"/>
</file>

<file path=xl/ctrlProps/ctrlProp166.xml><?xml version="1.0" encoding="utf-8"?>
<formControlPr xmlns="http://schemas.microsoft.com/office/spreadsheetml/2009/9/main" objectType="CheckBox" fmlaLink="I73" noThreeD="1"/>
</file>

<file path=xl/ctrlProps/ctrlProp167.xml><?xml version="1.0" encoding="utf-8"?>
<formControlPr xmlns="http://schemas.microsoft.com/office/spreadsheetml/2009/9/main" objectType="CheckBox" fmlaLink="I50" noThreeD="1"/>
</file>

<file path=xl/ctrlProps/ctrlProp168.xml><?xml version="1.0" encoding="utf-8"?>
<formControlPr xmlns="http://schemas.microsoft.com/office/spreadsheetml/2009/9/main" objectType="CheckBox" fmlaLink="I57" noThreeD="1"/>
</file>

<file path=xl/ctrlProps/ctrlProp169.xml><?xml version="1.0" encoding="utf-8"?>
<formControlPr xmlns="http://schemas.microsoft.com/office/spreadsheetml/2009/9/main" objectType="CheckBox" fmlaLink="I50" noThreeD="1"/>
</file>

<file path=xl/ctrlProps/ctrlProp17.xml><?xml version="1.0" encoding="utf-8"?>
<formControlPr xmlns="http://schemas.microsoft.com/office/spreadsheetml/2009/9/main" objectType="CheckBox" fmlaLink="I50" noThreeD="1"/>
</file>

<file path=xl/ctrlProps/ctrlProp170.xml><?xml version="1.0" encoding="utf-8"?>
<formControlPr xmlns="http://schemas.microsoft.com/office/spreadsheetml/2009/9/main" objectType="CheckBox" fmlaLink="I49" noThreeD="1"/>
</file>

<file path=xl/ctrlProps/ctrlProp171.xml><?xml version="1.0" encoding="utf-8"?>
<formControlPr xmlns="http://schemas.microsoft.com/office/spreadsheetml/2009/9/main" objectType="CheckBox" fmlaLink="I69" noThreeD="1"/>
</file>

<file path=xl/ctrlProps/ctrlProp172.xml><?xml version="1.0" encoding="utf-8"?>
<formControlPr xmlns="http://schemas.microsoft.com/office/spreadsheetml/2009/9/main" objectType="CheckBox" fmlaLink="I50" noThreeD="1"/>
</file>

<file path=xl/ctrlProps/ctrlProp173.xml><?xml version="1.0" encoding="utf-8"?>
<formControlPr xmlns="http://schemas.microsoft.com/office/spreadsheetml/2009/9/main" objectType="CheckBox" fmlaLink="I57" noThreeD="1"/>
</file>

<file path=xl/ctrlProps/ctrlProp174.xml><?xml version="1.0" encoding="utf-8"?>
<formControlPr xmlns="http://schemas.microsoft.com/office/spreadsheetml/2009/9/main" objectType="CheckBox" fmlaLink="I50" noThreeD="1"/>
</file>

<file path=xl/ctrlProps/ctrlProp175.xml><?xml version="1.0" encoding="utf-8"?>
<formControlPr xmlns="http://schemas.microsoft.com/office/spreadsheetml/2009/9/main" objectType="CheckBox" fmlaLink="I49" noThreeD="1"/>
</file>

<file path=xl/ctrlProps/ctrlProp176.xml><?xml version="1.0" encoding="utf-8"?>
<formControlPr xmlns="http://schemas.microsoft.com/office/spreadsheetml/2009/9/main" objectType="CheckBox" fmlaLink="I74" noThreeD="1"/>
</file>

<file path=xl/ctrlProps/ctrlProp177.xml><?xml version="1.0" encoding="utf-8"?>
<formControlPr xmlns="http://schemas.microsoft.com/office/spreadsheetml/2009/9/main" objectType="CheckBox" fmlaLink="I50" noThreeD="1"/>
</file>

<file path=xl/ctrlProps/ctrlProp178.xml><?xml version="1.0" encoding="utf-8"?>
<formControlPr xmlns="http://schemas.microsoft.com/office/spreadsheetml/2009/9/main" objectType="CheckBox" fmlaLink="I57" noThreeD="1"/>
</file>

<file path=xl/ctrlProps/ctrlProp179.xml><?xml version="1.0" encoding="utf-8"?>
<formControlPr xmlns="http://schemas.microsoft.com/office/spreadsheetml/2009/9/main" objectType="CheckBox" fmlaLink="I50" noThreeD="1"/>
</file>

<file path=xl/ctrlProps/ctrlProp18.xml><?xml version="1.0" encoding="utf-8"?>
<formControlPr xmlns="http://schemas.microsoft.com/office/spreadsheetml/2009/9/main" objectType="CheckBox" fmlaLink="I49" noThreeD="1"/>
</file>

<file path=xl/ctrlProps/ctrlProp180.xml><?xml version="1.0" encoding="utf-8"?>
<formControlPr xmlns="http://schemas.microsoft.com/office/spreadsheetml/2009/9/main" objectType="CheckBox" fmlaLink="I49" noThreeD="1"/>
</file>

<file path=xl/ctrlProps/ctrlProp181.xml><?xml version="1.0" encoding="utf-8"?>
<formControlPr xmlns="http://schemas.microsoft.com/office/spreadsheetml/2009/9/main" objectType="CheckBox" fmlaLink="I69" noThreeD="1"/>
</file>

<file path=xl/ctrlProps/ctrlProp182.xml><?xml version="1.0" encoding="utf-8"?>
<formControlPr xmlns="http://schemas.microsoft.com/office/spreadsheetml/2009/9/main" objectType="CheckBox" fmlaLink="I50" noThreeD="1"/>
</file>

<file path=xl/ctrlProps/ctrlProp183.xml><?xml version="1.0" encoding="utf-8"?>
<formControlPr xmlns="http://schemas.microsoft.com/office/spreadsheetml/2009/9/main" objectType="CheckBox" fmlaLink="I57" noThreeD="1"/>
</file>

<file path=xl/ctrlProps/ctrlProp184.xml><?xml version="1.0" encoding="utf-8"?>
<formControlPr xmlns="http://schemas.microsoft.com/office/spreadsheetml/2009/9/main" objectType="CheckBox" fmlaLink="I50" noThreeD="1"/>
</file>

<file path=xl/ctrlProps/ctrlProp185.xml><?xml version="1.0" encoding="utf-8"?>
<formControlPr xmlns="http://schemas.microsoft.com/office/spreadsheetml/2009/9/main" objectType="CheckBox" fmlaLink="I49" noThreeD="1"/>
</file>

<file path=xl/ctrlProps/ctrlProp186.xml><?xml version="1.0" encoding="utf-8"?>
<formControlPr xmlns="http://schemas.microsoft.com/office/spreadsheetml/2009/9/main" objectType="CheckBox" fmlaLink="I75" noThreeD="1"/>
</file>

<file path=xl/ctrlProps/ctrlProp187.xml><?xml version="1.0" encoding="utf-8"?>
<formControlPr xmlns="http://schemas.microsoft.com/office/spreadsheetml/2009/9/main" objectType="CheckBox" fmlaLink="I50" noThreeD="1"/>
</file>

<file path=xl/ctrlProps/ctrlProp188.xml><?xml version="1.0" encoding="utf-8"?>
<formControlPr xmlns="http://schemas.microsoft.com/office/spreadsheetml/2009/9/main" objectType="CheckBox" fmlaLink="I57" noThreeD="1"/>
</file>

<file path=xl/ctrlProps/ctrlProp189.xml><?xml version="1.0" encoding="utf-8"?>
<formControlPr xmlns="http://schemas.microsoft.com/office/spreadsheetml/2009/9/main" objectType="CheckBox" fmlaLink="I50" noThreeD="1"/>
</file>

<file path=xl/ctrlProps/ctrlProp19.xml><?xml version="1.0" encoding="utf-8"?>
<formControlPr xmlns="http://schemas.microsoft.com/office/spreadsheetml/2009/9/main" objectType="CheckBox" fmlaLink="I53" noThreeD="1"/>
</file>

<file path=xl/ctrlProps/ctrlProp190.xml><?xml version="1.0" encoding="utf-8"?>
<formControlPr xmlns="http://schemas.microsoft.com/office/spreadsheetml/2009/9/main" objectType="CheckBox" fmlaLink="I49" noThreeD="1"/>
</file>

<file path=xl/ctrlProps/ctrlProp191.xml><?xml version="1.0" encoding="utf-8"?>
<formControlPr xmlns="http://schemas.microsoft.com/office/spreadsheetml/2009/9/main" objectType="CheckBox" fmlaLink="I69" noThreeD="1"/>
</file>

<file path=xl/ctrlProps/ctrlProp192.xml><?xml version="1.0" encoding="utf-8"?>
<formControlPr xmlns="http://schemas.microsoft.com/office/spreadsheetml/2009/9/main" objectType="CheckBox" fmlaLink="I50" noThreeD="1"/>
</file>

<file path=xl/ctrlProps/ctrlProp193.xml><?xml version="1.0" encoding="utf-8"?>
<formControlPr xmlns="http://schemas.microsoft.com/office/spreadsheetml/2009/9/main" objectType="CheckBox" fmlaLink="I57" noThreeD="1"/>
</file>

<file path=xl/ctrlProps/ctrlProp194.xml><?xml version="1.0" encoding="utf-8"?>
<formControlPr xmlns="http://schemas.microsoft.com/office/spreadsheetml/2009/9/main" objectType="CheckBox" fmlaLink="I50" noThreeD="1"/>
</file>

<file path=xl/ctrlProps/ctrlProp195.xml><?xml version="1.0" encoding="utf-8"?>
<formControlPr xmlns="http://schemas.microsoft.com/office/spreadsheetml/2009/9/main" objectType="CheckBox" fmlaLink="I49" noThreeD="1"/>
</file>

<file path=xl/ctrlProps/ctrlProp196.xml><?xml version="1.0" encoding="utf-8"?>
<formControlPr xmlns="http://schemas.microsoft.com/office/spreadsheetml/2009/9/main" objectType="CheckBox" fmlaLink="I76" noThreeD="1"/>
</file>

<file path=xl/ctrlProps/ctrlProp197.xml><?xml version="1.0" encoding="utf-8"?>
<formControlPr xmlns="http://schemas.microsoft.com/office/spreadsheetml/2009/9/main" objectType="CheckBox" fmlaLink="I50" noThreeD="1"/>
</file>

<file path=xl/ctrlProps/ctrlProp198.xml><?xml version="1.0" encoding="utf-8"?>
<formControlPr xmlns="http://schemas.microsoft.com/office/spreadsheetml/2009/9/main" objectType="CheckBox" fmlaLink="I57" noThreeD="1"/>
</file>

<file path=xl/ctrlProps/ctrlProp199.xml><?xml version="1.0" encoding="utf-8"?>
<formControlPr xmlns="http://schemas.microsoft.com/office/spreadsheetml/2009/9/main" objectType="CheckBox" fmlaLink="I50" noThreeD="1"/>
</file>

<file path=xl/ctrlProps/ctrlProp2.xml><?xml version="1.0" encoding="utf-8"?>
<formControlPr xmlns="http://schemas.microsoft.com/office/spreadsheetml/2009/9/main" objectType="CheckBox" fmlaLink="I42" noThreeD="1"/>
</file>

<file path=xl/ctrlProps/ctrlProp20.xml><?xml version="1.0" encoding="utf-8"?>
<formControlPr xmlns="http://schemas.microsoft.com/office/spreadsheetml/2009/9/main" objectType="CheckBox" fmlaLink="I50" noThreeD="1"/>
</file>

<file path=xl/ctrlProps/ctrlProp200.xml><?xml version="1.0" encoding="utf-8"?>
<formControlPr xmlns="http://schemas.microsoft.com/office/spreadsheetml/2009/9/main" objectType="CheckBox" fmlaLink="I49" noThreeD="1"/>
</file>

<file path=xl/ctrlProps/ctrlProp201.xml><?xml version="1.0" encoding="utf-8"?>
<formControlPr xmlns="http://schemas.microsoft.com/office/spreadsheetml/2009/9/main" objectType="CheckBox" fmlaLink="I69" noThreeD="1"/>
</file>

<file path=xl/ctrlProps/ctrlProp202.xml><?xml version="1.0" encoding="utf-8"?>
<formControlPr xmlns="http://schemas.microsoft.com/office/spreadsheetml/2009/9/main" objectType="CheckBox" fmlaLink="I50" noThreeD="1"/>
</file>

<file path=xl/ctrlProps/ctrlProp203.xml><?xml version="1.0" encoding="utf-8"?>
<formControlPr xmlns="http://schemas.microsoft.com/office/spreadsheetml/2009/9/main" objectType="CheckBox" fmlaLink="I57" noThreeD="1"/>
</file>

<file path=xl/ctrlProps/ctrlProp204.xml><?xml version="1.0" encoding="utf-8"?>
<formControlPr xmlns="http://schemas.microsoft.com/office/spreadsheetml/2009/9/main" objectType="CheckBox" fmlaLink="I50" noThreeD="1"/>
</file>

<file path=xl/ctrlProps/ctrlProp205.xml><?xml version="1.0" encoding="utf-8"?>
<formControlPr xmlns="http://schemas.microsoft.com/office/spreadsheetml/2009/9/main" objectType="CheckBox" fmlaLink="I49" noThreeD="1"/>
</file>

<file path=xl/ctrlProps/ctrlProp206.xml><?xml version="1.0" encoding="utf-8"?>
<formControlPr xmlns="http://schemas.microsoft.com/office/spreadsheetml/2009/9/main" objectType="CheckBox" fmlaLink="I78" noThreeD="1"/>
</file>

<file path=xl/ctrlProps/ctrlProp207.xml><?xml version="1.0" encoding="utf-8"?>
<formControlPr xmlns="http://schemas.microsoft.com/office/spreadsheetml/2009/9/main" objectType="CheckBox" fmlaLink="I50" noThreeD="1"/>
</file>

<file path=xl/ctrlProps/ctrlProp208.xml><?xml version="1.0" encoding="utf-8"?>
<formControlPr xmlns="http://schemas.microsoft.com/office/spreadsheetml/2009/9/main" objectType="CheckBox" fmlaLink="I57" noThreeD="1"/>
</file>

<file path=xl/ctrlProps/ctrlProp209.xml><?xml version="1.0" encoding="utf-8"?>
<formControlPr xmlns="http://schemas.microsoft.com/office/spreadsheetml/2009/9/main" objectType="CheckBox" fmlaLink="I50" noThreeD="1"/>
</file>

<file path=xl/ctrlProps/ctrlProp21.xml><?xml version="1.0" encoding="utf-8"?>
<formControlPr xmlns="http://schemas.microsoft.com/office/spreadsheetml/2009/9/main" objectType="CheckBox" fmlaLink="I49" noThreeD="1"/>
</file>

<file path=xl/ctrlProps/ctrlProp210.xml><?xml version="1.0" encoding="utf-8"?>
<formControlPr xmlns="http://schemas.microsoft.com/office/spreadsheetml/2009/9/main" objectType="CheckBox" fmlaLink="I49" noThreeD="1"/>
</file>

<file path=xl/ctrlProps/ctrlProp211.xml><?xml version="1.0" encoding="utf-8"?>
<formControlPr xmlns="http://schemas.microsoft.com/office/spreadsheetml/2009/9/main" objectType="CheckBox" fmlaLink="I69" noThreeD="1"/>
</file>

<file path=xl/ctrlProps/ctrlProp212.xml><?xml version="1.0" encoding="utf-8"?>
<formControlPr xmlns="http://schemas.microsoft.com/office/spreadsheetml/2009/9/main" objectType="CheckBox" fmlaLink="I50" noThreeD="1"/>
</file>

<file path=xl/ctrlProps/ctrlProp213.xml><?xml version="1.0" encoding="utf-8"?>
<formControlPr xmlns="http://schemas.microsoft.com/office/spreadsheetml/2009/9/main" objectType="CheckBox" fmlaLink="I57" noThreeD="1"/>
</file>

<file path=xl/ctrlProps/ctrlProp214.xml><?xml version="1.0" encoding="utf-8"?>
<formControlPr xmlns="http://schemas.microsoft.com/office/spreadsheetml/2009/9/main" objectType="CheckBox" fmlaLink="I50" noThreeD="1"/>
</file>

<file path=xl/ctrlProps/ctrlProp215.xml><?xml version="1.0" encoding="utf-8"?>
<formControlPr xmlns="http://schemas.microsoft.com/office/spreadsheetml/2009/9/main" objectType="CheckBox" fmlaLink="I49" noThreeD="1"/>
</file>

<file path=xl/ctrlProps/ctrlProp216.xml><?xml version="1.0" encoding="utf-8"?>
<formControlPr xmlns="http://schemas.microsoft.com/office/spreadsheetml/2009/9/main" objectType="CheckBox" fmlaLink="I79" noThreeD="1"/>
</file>

<file path=xl/ctrlProps/ctrlProp217.xml><?xml version="1.0" encoding="utf-8"?>
<formControlPr xmlns="http://schemas.microsoft.com/office/spreadsheetml/2009/9/main" objectType="CheckBox" fmlaLink="I50" noThreeD="1"/>
</file>

<file path=xl/ctrlProps/ctrlProp218.xml><?xml version="1.0" encoding="utf-8"?>
<formControlPr xmlns="http://schemas.microsoft.com/office/spreadsheetml/2009/9/main" objectType="CheckBox" fmlaLink="I57" noThreeD="1"/>
</file>

<file path=xl/ctrlProps/ctrlProp219.xml><?xml version="1.0" encoding="utf-8"?>
<formControlPr xmlns="http://schemas.microsoft.com/office/spreadsheetml/2009/9/main" objectType="CheckBox" fmlaLink="I50" noThreeD="1"/>
</file>

<file path=xl/ctrlProps/ctrlProp22.xml><?xml version="1.0" encoding="utf-8"?>
<formControlPr xmlns="http://schemas.microsoft.com/office/spreadsheetml/2009/9/main" objectType="CheckBox" fmlaLink="I54" noThreeD="1"/>
</file>

<file path=xl/ctrlProps/ctrlProp220.xml><?xml version="1.0" encoding="utf-8"?>
<formControlPr xmlns="http://schemas.microsoft.com/office/spreadsheetml/2009/9/main" objectType="CheckBox" fmlaLink="I49" noThreeD="1"/>
</file>

<file path=xl/ctrlProps/ctrlProp221.xml><?xml version="1.0" encoding="utf-8"?>
<formControlPr xmlns="http://schemas.microsoft.com/office/spreadsheetml/2009/9/main" objectType="CheckBox" fmlaLink="I69" noThreeD="1"/>
</file>

<file path=xl/ctrlProps/ctrlProp222.xml><?xml version="1.0" encoding="utf-8"?>
<formControlPr xmlns="http://schemas.microsoft.com/office/spreadsheetml/2009/9/main" objectType="CheckBox" fmlaLink="I50" noThreeD="1"/>
</file>

<file path=xl/ctrlProps/ctrlProp223.xml><?xml version="1.0" encoding="utf-8"?>
<formControlPr xmlns="http://schemas.microsoft.com/office/spreadsheetml/2009/9/main" objectType="CheckBox" fmlaLink="I57" noThreeD="1"/>
</file>

<file path=xl/ctrlProps/ctrlProp224.xml><?xml version="1.0" encoding="utf-8"?>
<formControlPr xmlns="http://schemas.microsoft.com/office/spreadsheetml/2009/9/main" objectType="CheckBox" fmlaLink="I50" noThreeD="1"/>
</file>

<file path=xl/ctrlProps/ctrlProp225.xml><?xml version="1.0" encoding="utf-8"?>
<formControlPr xmlns="http://schemas.microsoft.com/office/spreadsheetml/2009/9/main" objectType="CheckBox" fmlaLink="I49" noThreeD="1"/>
</file>

<file path=xl/ctrlProps/ctrlProp226.xml><?xml version="1.0" encoding="utf-8"?>
<formControlPr xmlns="http://schemas.microsoft.com/office/spreadsheetml/2009/9/main" objectType="CheckBox" fmlaLink="I77" noThreeD="1"/>
</file>

<file path=xl/ctrlProps/ctrlProp227.xml><?xml version="1.0" encoding="utf-8"?>
<formControlPr xmlns="http://schemas.microsoft.com/office/spreadsheetml/2009/9/main" objectType="CheckBox" fmlaLink="I50" noThreeD="1"/>
</file>

<file path=xl/ctrlProps/ctrlProp228.xml><?xml version="1.0" encoding="utf-8"?>
<formControlPr xmlns="http://schemas.microsoft.com/office/spreadsheetml/2009/9/main" objectType="CheckBox" fmlaLink="I57" noThreeD="1"/>
</file>

<file path=xl/ctrlProps/ctrlProp229.xml><?xml version="1.0" encoding="utf-8"?>
<formControlPr xmlns="http://schemas.microsoft.com/office/spreadsheetml/2009/9/main" objectType="CheckBox" fmlaLink="I50" noThreeD="1"/>
</file>

<file path=xl/ctrlProps/ctrlProp23.xml><?xml version="1.0" encoding="utf-8"?>
<formControlPr xmlns="http://schemas.microsoft.com/office/spreadsheetml/2009/9/main" objectType="CheckBox" fmlaLink="I50" noThreeD="1"/>
</file>

<file path=xl/ctrlProps/ctrlProp230.xml><?xml version="1.0" encoding="utf-8"?>
<formControlPr xmlns="http://schemas.microsoft.com/office/spreadsheetml/2009/9/main" objectType="CheckBox" fmlaLink="I49" noThreeD="1"/>
</file>

<file path=xl/ctrlProps/ctrlProp231.xml><?xml version="1.0" encoding="utf-8"?>
<formControlPr xmlns="http://schemas.microsoft.com/office/spreadsheetml/2009/9/main" objectType="CheckBox" fmlaLink="I69" noThreeD="1"/>
</file>

<file path=xl/ctrlProps/ctrlProp232.xml><?xml version="1.0" encoding="utf-8"?>
<formControlPr xmlns="http://schemas.microsoft.com/office/spreadsheetml/2009/9/main" objectType="CheckBox" fmlaLink="I50" noThreeD="1"/>
</file>

<file path=xl/ctrlProps/ctrlProp233.xml><?xml version="1.0" encoding="utf-8"?>
<formControlPr xmlns="http://schemas.microsoft.com/office/spreadsheetml/2009/9/main" objectType="CheckBox" fmlaLink="I57" noThreeD="1"/>
</file>

<file path=xl/ctrlProps/ctrlProp234.xml><?xml version="1.0" encoding="utf-8"?>
<formControlPr xmlns="http://schemas.microsoft.com/office/spreadsheetml/2009/9/main" objectType="CheckBox" fmlaLink="I50" noThreeD="1"/>
</file>

<file path=xl/ctrlProps/ctrlProp235.xml><?xml version="1.0" encoding="utf-8"?>
<formControlPr xmlns="http://schemas.microsoft.com/office/spreadsheetml/2009/9/main" objectType="CheckBox" fmlaLink="I49" noThreeD="1"/>
</file>

<file path=xl/ctrlProps/ctrlProp236.xml><?xml version="1.0" encoding="utf-8"?>
<formControlPr xmlns="http://schemas.microsoft.com/office/spreadsheetml/2009/9/main" objectType="CheckBox" fmlaLink="I76" noThreeD="1"/>
</file>

<file path=xl/ctrlProps/ctrlProp237.xml><?xml version="1.0" encoding="utf-8"?>
<formControlPr xmlns="http://schemas.microsoft.com/office/spreadsheetml/2009/9/main" objectType="CheckBox" fmlaLink="I50" noThreeD="1"/>
</file>

<file path=xl/ctrlProps/ctrlProp238.xml><?xml version="1.0" encoding="utf-8"?>
<formControlPr xmlns="http://schemas.microsoft.com/office/spreadsheetml/2009/9/main" objectType="CheckBox" fmlaLink="I57" noThreeD="1"/>
</file>

<file path=xl/ctrlProps/ctrlProp239.xml><?xml version="1.0" encoding="utf-8"?>
<formControlPr xmlns="http://schemas.microsoft.com/office/spreadsheetml/2009/9/main" objectType="CheckBox" fmlaLink="I50" noThreeD="1"/>
</file>

<file path=xl/ctrlProps/ctrlProp24.xml><?xml version="1.0" encoding="utf-8"?>
<formControlPr xmlns="http://schemas.microsoft.com/office/spreadsheetml/2009/9/main" objectType="CheckBox" fmlaLink="I49" noThreeD="1"/>
</file>

<file path=xl/ctrlProps/ctrlProp240.xml><?xml version="1.0" encoding="utf-8"?>
<formControlPr xmlns="http://schemas.microsoft.com/office/spreadsheetml/2009/9/main" objectType="CheckBox" fmlaLink="I49" noThreeD="1"/>
</file>

<file path=xl/ctrlProps/ctrlProp241.xml><?xml version="1.0" encoding="utf-8"?>
<formControlPr xmlns="http://schemas.microsoft.com/office/spreadsheetml/2009/9/main" objectType="CheckBox" fmlaLink="I69" noThreeD="1"/>
</file>

<file path=xl/ctrlProps/ctrlProp242.xml><?xml version="1.0" encoding="utf-8"?>
<formControlPr xmlns="http://schemas.microsoft.com/office/spreadsheetml/2009/9/main" objectType="CheckBox" fmlaLink="I50" noThreeD="1"/>
</file>

<file path=xl/ctrlProps/ctrlProp243.xml><?xml version="1.0" encoding="utf-8"?>
<formControlPr xmlns="http://schemas.microsoft.com/office/spreadsheetml/2009/9/main" objectType="CheckBox" fmlaLink="I57" noThreeD="1"/>
</file>

<file path=xl/ctrlProps/ctrlProp244.xml><?xml version="1.0" encoding="utf-8"?>
<formControlPr xmlns="http://schemas.microsoft.com/office/spreadsheetml/2009/9/main" objectType="CheckBox" fmlaLink="I50" noThreeD="1"/>
</file>

<file path=xl/ctrlProps/ctrlProp245.xml><?xml version="1.0" encoding="utf-8"?>
<formControlPr xmlns="http://schemas.microsoft.com/office/spreadsheetml/2009/9/main" objectType="CheckBox" fmlaLink="I49" noThreeD="1"/>
</file>

<file path=xl/ctrlProps/ctrlProp246.xml><?xml version="1.0" encoding="utf-8"?>
<formControlPr xmlns="http://schemas.microsoft.com/office/spreadsheetml/2009/9/main" objectType="CheckBox" fmlaLink="I77" noThreeD="1"/>
</file>

<file path=xl/ctrlProps/ctrlProp247.xml><?xml version="1.0" encoding="utf-8"?>
<formControlPr xmlns="http://schemas.microsoft.com/office/spreadsheetml/2009/9/main" objectType="CheckBox" fmlaLink="I12" lockText="1" noThreeD="1"/>
</file>

<file path=xl/ctrlProps/ctrlProp248.xml><?xml version="1.0" encoding="utf-8"?>
<formControlPr xmlns="http://schemas.microsoft.com/office/spreadsheetml/2009/9/main" objectType="CheckBox" fmlaLink="$I$13" lockText="1" noThreeD="1"/>
</file>

<file path=xl/ctrlProps/ctrlProp249.xml><?xml version="1.0" encoding="utf-8"?>
<formControlPr xmlns="http://schemas.microsoft.com/office/spreadsheetml/2009/9/main" objectType="CheckBox" fmlaLink="$I$14" lockText="1" noThreeD="1"/>
</file>

<file path=xl/ctrlProps/ctrlProp25.xml><?xml version="1.0" encoding="utf-8"?>
<formControlPr xmlns="http://schemas.microsoft.com/office/spreadsheetml/2009/9/main" objectType="CheckBox" fmlaLink="I55" noThreeD="1"/>
</file>

<file path=xl/ctrlProps/ctrlProp250.xml><?xml version="1.0" encoding="utf-8"?>
<formControlPr xmlns="http://schemas.microsoft.com/office/spreadsheetml/2009/9/main" objectType="CheckBox" fmlaLink="$I$16" lockText="1" noThreeD="1"/>
</file>

<file path=xl/ctrlProps/ctrlProp251.xml><?xml version="1.0" encoding="utf-8"?>
<formControlPr xmlns="http://schemas.microsoft.com/office/spreadsheetml/2009/9/main" objectType="CheckBox" fmlaLink="$I$15" lockText="1" noThreeD="1"/>
</file>

<file path=xl/ctrlProps/ctrlProp252.xml><?xml version="1.0" encoding="utf-8"?>
<formControlPr xmlns="http://schemas.microsoft.com/office/spreadsheetml/2009/9/main" objectType="CheckBox" fmlaLink="I17" lockText="1" noThreeD="1"/>
</file>

<file path=xl/ctrlProps/ctrlProp253.xml><?xml version="1.0" encoding="utf-8"?>
<formControlPr xmlns="http://schemas.microsoft.com/office/spreadsheetml/2009/9/main" objectType="CheckBox" fmlaLink="I18" lockText="1" noThreeD="1"/>
</file>

<file path=xl/ctrlProps/ctrlProp254.xml><?xml version="1.0" encoding="utf-8"?>
<formControlPr xmlns="http://schemas.microsoft.com/office/spreadsheetml/2009/9/main" objectType="CheckBox" fmlaLink="I19" lockText="1" noThreeD="1"/>
</file>

<file path=xl/ctrlProps/ctrlProp255.xml><?xml version="1.0" encoding="utf-8"?>
<formControlPr xmlns="http://schemas.microsoft.com/office/spreadsheetml/2009/9/main" objectType="CheckBox" fmlaLink="I20" lockText="1" noThreeD="1"/>
</file>

<file path=xl/ctrlProps/ctrlProp256.xml><?xml version="1.0" encoding="utf-8"?>
<formControlPr xmlns="http://schemas.microsoft.com/office/spreadsheetml/2009/9/main" objectType="CheckBox" fmlaLink="I21" lockText="1" noThreeD="1"/>
</file>

<file path=xl/ctrlProps/ctrlProp257.xml><?xml version="1.0" encoding="utf-8"?>
<formControlPr xmlns="http://schemas.microsoft.com/office/spreadsheetml/2009/9/main" objectType="CheckBox" fmlaLink="I22" lockText="1" noThreeD="1"/>
</file>

<file path=xl/ctrlProps/ctrlProp258.xml><?xml version="1.0" encoding="utf-8"?>
<formControlPr xmlns="http://schemas.microsoft.com/office/spreadsheetml/2009/9/main" objectType="CheckBox" fmlaLink="I23" lockText="1" noThreeD="1"/>
</file>

<file path=xl/ctrlProps/ctrlProp259.xml><?xml version="1.0" encoding="utf-8"?>
<formControlPr xmlns="http://schemas.microsoft.com/office/spreadsheetml/2009/9/main" objectType="CheckBox" fmlaLink="I24" lockText="1" noThreeD="1"/>
</file>

<file path=xl/ctrlProps/ctrlProp26.xml><?xml version="1.0" encoding="utf-8"?>
<formControlPr xmlns="http://schemas.microsoft.com/office/spreadsheetml/2009/9/main" objectType="CheckBox" fmlaLink="I50" noThreeD="1"/>
</file>

<file path=xl/ctrlProps/ctrlProp260.xml><?xml version="1.0" encoding="utf-8"?>
<formControlPr xmlns="http://schemas.microsoft.com/office/spreadsheetml/2009/9/main" objectType="CheckBox" fmlaLink="I25" noThreeD="1"/>
</file>

<file path=xl/ctrlProps/ctrlProp261.xml><?xml version="1.0" encoding="utf-8"?>
<formControlPr xmlns="http://schemas.microsoft.com/office/spreadsheetml/2009/9/main" objectType="CheckBox" fmlaLink="I26" noThreeD="1"/>
</file>

<file path=xl/ctrlProps/ctrlProp262.xml><?xml version="1.0" encoding="utf-8"?>
<formControlPr xmlns="http://schemas.microsoft.com/office/spreadsheetml/2009/9/main" objectType="CheckBox" fmlaLink="I27" noThreeD="1"/>
</file>

<file path=xl/ctrlProps/ctrlProp263.xml><?xml version="1.0" encoding="utf-8"?>
<formControlPr xmlns="http://schemas.microsoft.com/office/spreadsheetml/2009/9/main" objectType="CheckBox" fmlaLink="I28" noThreeD="1"/>
</file>

<file path=xl/ctrlProps/ctrlProp264.xml><?xml version="1.0" encoding="utf-8"?>
<formControlPr xmlns="http://schemas.microsoft.com/office/spreadsheetml/2009/9/main" objectType="CheckBox" fmlaLink="I29" noThreeD="1"/>
</file>

<file path=xl/ctrlProps/ctrlProp265.xml><?xml version="1.0" encoding="utf-8"?>
<formControlPr xmlns="http://schemas.microsoft.com/office/spreadsheetml/2009/9/main" objectType="CheckBox" fmlaLink="I30" noThreeD="1"/>
</file>

<file path=xl/ctrlProps/ctrlProp266.xml><?xml version="1.0" encoding="utf-8"?>
<formControlPr xmlns="http://schemas.microsoft.com/office/spreadsheetml/2009/9/main" objectType="CheckBox" fmlaLink="I31" noThreeD="1"/>
</file>

<file path=xl/ctrlProps/ctrlProp267.xml><?xml version="1.0" encoding="utf-8"?>
<formControlPr xmlns="http://schemas.microsoft.com/office/spreadsheetml/2009/9/main" objectType="CheckBox" fmlaLink="I32" noThreeD="1"/>
</file>

<file path=xl/ctrlProps/ctrlProp268.xml><?xml version="1.0" encoding="utf-8"?>
<formControlPr xmlns="http://schemas.microsoft.com/office/spreadsheetml/2009/9/main" objectType="CheckBox" fmlaLink="I33" noThreeD="1"/>
</file>

<file path=xl/ctrlProps/ctrlProp269.xml><?xml version="1.0" encoding="utf-8"?>
<formControlPr xmlns="http://schemas.microsoft.com/office/spreadsheetml/2009/9/main" objectType="CheckBox" fmlaLink="I34" noThreeD="1"/>
</file>

<file path=xl/ctrlProps/ctrlProp27.xml><?xml version="1.0" encoding="utf-8"?>
<formControlPr xmlns="http://schemas.microsoft.com/office/spreadsheetml/2009/9/main" objectType="CheckBox" fmlaLink="I49" noThreeD="1"/>
</file>

<file path=xl/ctrlProps/ctrlProp270.xml><?xml version="1.0" encoding="utf-8"?>
<formControlPr xmlns="http://schemas.microsoft.com/office/spreadsheetml/2009/9/main" objectType="CheckBox" fmlaLink="I35" noThreeD="1"/>
</file>

<file path=xl/ctrlProps/ctrlProp271.xml><?xml version="1.0" encoding="utf-8"?>
<formControlPr xmlns="http://schemas.microsoft.com/office/spreadsheetml/2009/9/main" objectType="CheckBox" fmlaLink="I35" noThreeD="1"/>
</file>

<file path=xl/ctrlProps/ctrlProp272.xml><?xml version="1.0" encoding="utf-8"?>
<formControlPr xmlns="http://schemas.microsoft.com/office/spreadsheetml/2009/9/main" objectType="CheckBox" fmlaLink="I36" noThreeD="1"/>
</file>

<file path=xl/ctrlProps/ctrlProp273.xml><?xml version="1.0" encoding="utf-8"?>
<formControlPr xmlns="http://schemas.microsoft.com/office/spreadsheetml/2009/9/main" objectType="CheckBox" fmlaLink="I37" noThreeD="1"/>
</file>

<file path=xl/ctrlProps/ctrlProp274.xml><?xml version="1.0" encoding="utf-8"?>
<formControlPr xmlns="http://schemas.microsoft.com/office/spreadsheetml/2009/9/main" objectType="CheckBox" fmlaLink="I38" noThreeD="1"/>
</file>

<file path=xl/ctrlProps/ctrlProp275.xml><?xml version="1.0" encoding="utf-8"?>
<formControlPr xmlns="http://schemas.microsoft.com/office/spreadsheetml/2009/9/main" objectType="CheckBox" fmlaLink="I39" noThreeD="1"/>
</file>

<file path=xl/ctrlProps/ctrlProp276.xml><?xml version="1.0" encoding="utf-8"?>
<formControlPr xmlns="http://schemas.microsoft.com/office/spreadsheetml/2009/9/main" objectType="CheckBox" fmlaLink="I40" noThreeD="1"/>
</file>

<file path=xl/ctrlProps/ctrlProp28.xml><?xml version="1.0" encoding="utf-8"?>
<formControlPr xmlns="http://schemas.microsoft.com/office/spreadsheetml/2009/9/main" objectType="CheckBox" fmlaLink="I56" noThreeD="1"/>
</file>

<file path=xl/ctrlProps/ctrlProp29.xml><?xml version="1.0" encoding="utf-8"?>
<formControlPr xmlns="http://schemas.microsoft.com/office/spreadsheetml/2009/9/main" objectType="CheckBox" fmlaLink="I50" noThreeD="1"/>
</file>

<file path=xl/ctrlProps/ctrlProp3.xml><?xml version="1.0" encoding="utf-8"?>
<formControlPr xmlns="http://schemas.microsoft.com/office/spreadsheetml/2009/9/main" objectType="CheckBox" fmlaLink="I43" noThreeD="1"/>
</file>

<file path=xl/ctrlProps/ctrlProp30.xml><?xml version="1.0" encoding="utf-8"?>
<formControlPr xmlns="http://schemas.microsoft.com/office/spreadsheetml/2009/9/main" objectType="CheckBox" fmlaLink="I57" noThreeD="1"/>
</file>

<file path=xl/ctrlProps/ctrlProp31.xml><?xml version="1.0" encoding="utf-8"?>
<formControlPr xmlns="http://schemas.microsoft.com/office/spreadsheetml/2009/9/main" objectType="CheckBox" fmlaLink="I50" noThreeD="1"/>
</file>

<file path=xl/ctrlProps/ctrlProp32.xml><?xml version="1.0" encoding="utf-8"?>
<formControlPr xmlns="http://schemas.microsoft.com/office/spreadsheetml/2009/9/main" objectType="CheckBox" fmlaLink="I49" noThreeD="1"/>
</file>

<file path=xl/ctrlProps/ctrlProp33.xml><?xml version="1.0" encoding="utf-8"?>
<formControlPr xmlns="http://schemas.microsoft.com/office/spreadsheetml/2009/9/main" objectType="CheckBox" fmlaLink="I57" noThreeD="1"/>
</file>

<file path=xl/ctrlProps/ctrlProp34.xml><?xml version="1.0" encoding="utf-8"?>
<formControlPr xmlns="http://schemas.microsoft.com/office/spreadsheetml/2009/9/main" objectType="CheckBox" fmlaLink="I50" noThreeD="1"/>
</file>

<file path=xl/ctrlProps/ctrlProp35.xml><?xml version="1.0" encoding="utf-8"?>
<formControlPr xmlns="http://schemas.microsoft.com/office/spreadsheetml/2009/9/main" objectType="CheckBox" fmlaLink="I57" noThreeD="1"/>
</file>

<file path=xl/ctrlProps/ctrlProp36.xml><?xml version="1.0" encoding="utf-8"?>
<formControlPr xmlns="http://schemas.microsoft.com/office/spreadsheetml/2009/9/main" objectType="CheckBox" fmlaLink="I50" noThreeD="1"/>
</file>

<file path=xl/ctrlProps/ctrlProp37.xml><?xml version="1.0" encoding="utf-8"?>
<formControlPr xmlns="http://schemas.microsoft.com/office/spreadsheetml/2009/9/main" objectType="CheckBox" fmlaLink="I49" noThreeD="1"/>
</file>

<file path=xl/ctrlProps/ctrlProp38.xml><?xml version="1.0" encoding="utf-8"?>
<formControlPr xmlns="http://schemas.microsoft.com/office/spreadsheetml/2009/9/main" objectType="CheckBox" fmlaLink="I58" noThreeD="1"/>
</file>

<file path=xl/ctrlProps/ctrlProp39.xml><?xml version="1.0" encoding="utf-8"?>
<formControlPr xmlns="http://schemas.microsoft.com/office/spreadsheetml/2009/9/main" objectType="CheckBox" fmlaLink="I50" noThreeD="1"/>
</file>

<file path=xl/ctrlProps/ctrlProp4.xml><?xml version="1.0" encoding="utf-8"?>
<formControlPr xmlns="http://schemas.microsoft.com/office/spreadsheetml/2009/9/main" objectType="CheckBox" fmlaLink="I44" noThreeD="1"/>
</file>

<file path=xl/ctrlProps/ctrlProp40.xml><?xml version="1.0" encoding="utf-8"?>
<formControlPr xmlns="http://schemas.microsoft.com/office/spreadsheetml/2009/9/main" objectType="CheckBox" fmlaLink="I57" noThreeD="1"/>
</file>

<file path=xl/ctrlProps/ctrlProp41.xml><?xml version="1.0" encoding="utf-8"?>
<formControlPr xmlns="http://schemas.microsoft.com/office/spreadsheetml/2009/9/main" objectType="CheckBox" fmlaLink="I50" noThreeD="1"/>
</file>

<file path=xl/ctrlProps/ctrlProp42.xml><?xml version="1.0" encoding="utf-8"?>
<formControlPr xmlns="http://schemas.microsoft.com/office/spreadsheetml/2009/9/main" objectType="CheckBox" fmlaLink="I49" noThreeD="1"/>
</file>

<file path=xl/ctrlProps/ctrlProp43.xml><?xml version="1.0" encoding="utf-8"?>
<formControlPr xmlns="http://schemas.microsoft.com/office/spreadsheetml/2009/9/main" objectType="CheckBox" fmlaLink="I56" noThreeD="1"/>
</file>

<file path=xl/ctrlProps/ctrlProp44.xml><?xml version="1.0" encoding="utf-8"?>
<formControlPr xmlns="http://schemas.microsoft.com/office/spreadsheetml/2009/9/main" objectType="CheckBox" fmlaLink="I50" noThreeD="1"/>
</file>

<file path=xl/ctrlProps/ctrlProp45.xml><?xml version="1.0" encoding="utf-8"?>
<formControlPr xmlns="http://schemas.microsoft.com/office/spreadsheetml/2009/9/main" objectType="CheckBox" fmlaLink="I49" noThreeD="1"/>
</file>

<file path=xl/ctrlProps/ctrlProp46.xml><?xml version="1.0" encoding="utf-8"?>
<formControlPr xmlns="http://schemas.microsoft.com/office/spreadsheetml/2009/9/main" objectType="CheckBox" fmlaLink="I59" noThreeD="1"/>
</file>

<file path=xl/ctrlProps/ctrlProp47.xml><?xml version="1.0" encoding="utf-8"?>
<formControlPr xmlns="http://schemas.microsoft.com/office/spreadsheetml/2009/9/main" objectType="CheckBox" fmlaLink="I50" noThreeD="1"/>
</file>

<file path=xl/ctrlProps/ctrlProp48.xml><?xml version="1.0" encoding="utf-8"?>
<formControlPr xmlns="http://schemas.microsoft.com/office/spreadsheetml/2009/9/main" objectType="CheckBox" fmlaLink="I57" noThreeD="1"/>
</file>

<file path=xl/ctrlProps/ctrlProp49.xml><?xml version="1.0" encoding="utf-8"?>
<formControlPr xmlns="http://schemas.microsoft.com/office/spreadsheetml/2009/9/main" objectType="CheckBox" fmlaLink="I50" noThreeD="1"/>
</file>

<file path=xl/ctrlProps/ctrlProp5.xml><?xml version="1.0" encoding="utf-8"?>
<formControlPr xmlns="http://schemas.microsoft.com/office/spreadsheetml/2009/9/main" objectType="CheckBox" fmlaLink="I45" noThreeD="1"/>
</file>

<file path=xl/ctrlProps/ctrlProp50.xml><?xml version="1.0" encoding="utf-8"?>
<formControlPr xmlns="http://schemas.microsoft.com/office/spreadsheetml/2009/9/main" objectType="CheckBox" fmlaLink="I49" noThreeD="1"/>
</file>

<file path=xl/ctrlProps/ctrlProp51.xml><?xml version="1.0" encoding="utf-8"?>
<formControlPr xmlns="http://schemas.microsoft.com/office/spreadsheetml/2009/9/main" objectType="CheckBox" fmlaLink="I56" noThreeD="1"/>
</file>

<file path=xl/ctrlProps/ctrlProp52.xml><?xml version="1.0" encoding="utf-8"?>
<formControlPr xmlns="http://schemas.microsoft.com/office/spreadsheetml/2009/9/main" objectType="CheckBox" fmlaLink="I50" noThreeD="1"/>
</file>

<file path=xl/ctrlProps/ctrlProp53.xml><?xml version="1.0" encoding="utf-8"?>
<formControlPr xmlns="http://schemas.microsoft.com/office/spreadsheetml/2009/9/main" objectType="CheckBox" fmlaLink="I49" noThreeD="1"/>
</file>

<file path=xl/ctrlProps/ctrlProp54.xml><?xml version="1.0" encoding="utf-8"?>
<formControlPr xmlns="http://schemas.microsoft.com/office/spreadsheetml/2009/9/main" objectType="CheckBox" fmlaLink="I60" noThreeD="1"/>
</file>

<file path=xl/ctrlProps/ctrlProp55.xml><?xml version="1.0" encoding="utf-8"?>
<formControlPr xmlns="http://schemas.microsoft.com/office/spreadsheetml/2009/9/main" objectType="CheckBox" fmlaLink="I50" noThreeD="1"/>
</file>

<file path=xl/ctrlProps/ctrlProp56.xml><?xml version="1.0" encoding="utf-8"?>
<formControlPr xmlns="http://schemas.microsoft.com/office/spreadsheetml/2009/9/main" objectType="CheckBox" fmlaLink="I57" noThreeD="1"/>
</file>

<file path=xl/ctrlProps/ctrlProp57.xml><?xml version="1.0" encoding="utf-8"?>
<formControlPr xmlns="http://schemas.microsoft.com/office/spreadsheetml/2009/9/main" objectType="CheckBox" fmlaLink="I50" noThreeD="1"/>
</file>

<file path=xl/ctrlProps/ctrlProp58.xml><?xml version="1.0" encoding="utf-8"?>
<formControlPr xmlns="http://schemas.microsoft.com/office/spreadsheetml/2009/9/main" objectType="CheckBox" fmlaLink="I49" noThreeD="1"/>
</file>

<file path=xl/ctrlProps/ctrlProp59.xml><?xml version="1.0" encoding="utf-8"?>
<formControlPr xmlns="http://schemas.microsoft.com/office/spreadsheetml/2009/9/main" objectType="CheckBox" fmlaLink="I56" noThreeD="1"/>
</file>

<file path=xl/ctrlProps/ctrlProp6.xml><?xml version="1.0" encoding="utf-8"?>
<formControlPr xmlns="http://schemas.microsoft.com/office/spreadsheetml/2009/9/main" objectType="CheckBox" fmlaLink="I46" noThreeD="1"/>
</file>

<file path=xl/ctrlProps/ctrlProp60.xml><?xml version="1.0" encoding="utf-8"?>
<formControlPr xmlns="http://schemas.microsoft.com/office/spreadsheetml/2009/9/main" objectType="CheckBox" fmlaLink="I50" noThreeD="1"/>
</file>

<file path=xl/ctrlProps/ctrlProp61.xml><?xml version="1.0" encoding="utf-8"?>
<formControlPr xmlns="http://schemas.microsoft.com/office/spreadsheetml/2009/9/main" objectType="CheckBox" fmlaLink="I49" noThreeD="1"/>
</file>

<file path=xl/ctrlProps/ctrlProp62.xml><?xml version="1.0" encoding="utf-8"?>
<formControlPr xmlns="http://schemas.microsoft.com/office/spreadsheetml/2009/9/main" objectType="CheckBox" fmlaLink="I61" noThreeD="1"/>
</file>

<file path=xl/ctrlProps/ctrlProp63.xml><?xml version="1.0" encoding="utf-8"?>
<formControlPr xmlns="http://schemas.microsoft.com/office/spreadsheetml/2009/9/main" objectType="CheckBox" fmlaLink="I50" noThreeD="1"/>
</file>

<file path=xl/ctrlProps/ctrlProp64.xml><?xml version="1.0" encoding="utf-8"?>
<formControlPr xmlns="http://schemas.microsoft.com/office/spreadsheetml/2009/9/main" objectType="CheckBox" fmlaLink="I57" noThreeD="1"/>
</file>

<file path=xl/ctrlProps/ctrlProp65.xml><?xml version="1.0" encoding="utf-8"?>
<formControlPr xmlns="http://schemas.microsoft.com/office/spreadsheetml/2009/9/main" objectType="CheckBox" fmlaLink="I50" noThreeD="1"/>
</file>

<file path=xl/ctrlProps/ctrlProp66.xml><?xml version="1.0" encoding="utf-8"?>
<formControlPr xmlns="http://schemas.microsoft.com/office/spreadsheetml/2009/9/main" objectType="CheckBox" fmlaLink="I49" noThreeD="1"/>
</file>

<file path=xl/ctrlProps/ctrlProp67.xml><?xml version="1.0" encoding="utf-8"?>
<formControlPr xmlns="http://schemas.microsoft.com/office/spreadsheetml/2009/9/main" objectType="CheckBox" fmlaLink="I56" noThreeD="1"/>
</file>

<file path=xl/ctrlProps/ctrlProp68.xml><?xml version="1.0" encoding="utf-8"?>
<formControlPr xmlns="http://schemas.microsoft.com/office/spreadsheetml/2009/9/main" objectType="CheckBox" fmlaLink="I50" noThreeD="1"/>
</file>

<file path=xl/ctrlProps/ctrlProp69.xml><?xml version="1.0" encoding="utf-8"?>
<formControlPr xmlns="http://schemas.microsoft.com/office/spreadsheetml/2009/9/main" objectType="CheckBox" fmlaLink="I49" noThreeD="1"/>
</file>

<file path=xl/ctrlProps/ctrlProp7.xml><?xml version="1.0" encoding="utf-8"?>
<formControlPr xmlns="http://schemas.microsoft.com/office/spreadsheetml/2009/9/main" objectType="CheckBox" fmlaLink="I47" noThreeD="1"/>
</file>

<file path=xl/ctrlProps/ctrlProp70.xml><?xml version="1.0" encoding="utf-8"?>
<formControlPr xmlns="http://schemas.microsoft.com/office/spreadsheetml/2009/9/main" objectType="CheckBox" fmlaLink="I62" noThreeD="1"/>
</file>

<file path=xl/ctrlProps/ctrlProp71.xml><?xml version="1.0" encoding="utf-8"?>
<formControlPr xmlns="http://schemas.microsoft.com/office/spreadsheetml/2009/9/main" objectType="CheckBox" fmlaLink="I50" noThreeD="1"/>
</file>

<file path=xl/ctrlProps/ctrlProp72.xml><?xml version="1.0" encoding="utf-8"?>
<formControlPr xmlns="http://schemas.microsoft.com/office/spreadsheetml/2009/9/main" objectType="CheckBox" fmlaLink="I57" noThreeD="1"/>
</file>

<file path=xl/ctrlProps/ctrlProp73.xml><?xml version="1.0" encoding="utf-8"?>
<formControlPr xmlns="http://schemas.microsoft.com/office/spreadsheetml/2009/9/main" objectType="CheckBox" fmlaLink="I50" noThreeD="1"/>
</file>

<file path=xl/ctrlProps/ctrlProp74.xml><?xml version="1.0" encoding="utf-8"?>
<formControlPr xmlns="http://schemas.microsoft.com/office/spreadsheetml/2009/9/main" objectType="CheckBox" fmlaLink="I49" noThreeD="1"/>
</file>

<file path=xl/ctrlProps/ctrlProp75.xml><?xml version="1.0" encoding="utf-8"?>
<formControlPr xmlns="http://schemas.microsoft.com/office/spreadsheetml/2009/9/main" objectType="CheckBox" fmlaLink="I56" noThreeD="1"/>
</file>

<file path=xl/ctrlProps/ctrlProp76.xml><?xml version="1.0" encoding="utf-8"?>
<formControlPr xmlns="http://schemas.microsoft.com/office/spreadsheetml/2009/9/main" objectType="CheckBox" fmlaLink="I50" noThreeD="1"/>
</file>

<file path=xl/ctrlProps/ctrlProp77.xml><?xml version="1.0" encoding="utf-8"?>
<formControlPr xmlns="http://schemas.microsoft.com/office/spreadsheetml/2009/9/main" objectType="CheckBox" fmlaLink="I49" noThreeD="1"/>
</file>

<file path=xl/ctrlProps/ctrlProp78.xml><?xml version="1.0" encoding="utf-8"?>
<formControlPr xmlns="http://schemas.microsoft.com/office/spreadsheetml/2009/9/main" objectType="CheckBox" fmlaLink="I63" noThreeD="1"/>
</file>

<file path=xl/ctrlProps/ctrlProp79.xml><?xml version="1.0" encoding="utf-8"?>
<formControlPr xmlns="http://schemas.microsoft.com/office/spreadsheetml/2009/9/main" objectType="CheckBox" fmlaLink="I50" noThreeD="1"/>
</file>

<file path=xl/ctrlProps/ctrlProp8.xml><?xml version="1.0" encoding="utf-8"?>
<formControlPr xmlns="http://schemas.microsoft.com/office/spreadsheetml/2009/9/main" objectType="CheckBox" fmlaLink="I48" noThreeD="1"/>
</file>

<file path=xl/ctrlProps/ctrlProp80.xml><?xml version="1.0" encoding="utf-8"?>
<formControlPr xmlns="http://schemas.microsoft.com/office/spreadsheetml/2009/9/main" objectType="CheckBox" fmlaLink="I57" noThreeD="1"/>
</file>

<file path=xl/ctrlProps/ctrlProp81.xml><?xml version="1.0" encoding="utf-8"?>
<formControlPr xmlns="http://schemas.microsoft.com/office/spreadsheetml/2009/9/main" objectType="CheckBox" fmlaLink="I50" noThreeD="1"/>
</file>

<file path=xl/ctrlProps/ctrlProp82.xml><?xml version="1.0" encoding="utf-8"?>
<formControlPr xmlns="http://schemas.microsoft.com/office/spreadsheetml/2009/9/main" objectType="CheckBox" fmlaLink="I49" noThreeD="1"/>
</file>

<file path=xl/ctrlProps/ctrlProp83.xml><?xml version="1.0" encoding="utf-8"?>
<formControlPr xmlns="http://schemas.microsoft.com/office/spreadsheetml/2009/9/main" objectType="CheckBox" fmlaLink="I56" noThreeD="1"/>
</file>

<file path=xl/ctrlProps/ctrlProp84.xml><?xml version="1.0" encoding="utf-8"?>
<formControlPr xmlns="http://schemas.microsoft.com/office/spreadsheetml/2009/9/main" objectType="CheckBox" fmlaLink="I50" noThreeD="1"/>
</file>

<file path=xl/ctrlProps/ctrlProp85.xml><?xml version="1.0" encoding="utf-8"?>
<formControlPr xmlns="http://schemas.microsoft.com/office/spreadsheetml/2009/9/main" objectType="CheckBox" fmlaLink="I49" noThreeD="1"/>
</file>

<file path=xl/ctrlProps/ctrlProp86.xml><?xml version="1.0" encoding="utf-8"?>
<formControlPr xmlns="http://schemas.microsoft.com/office/spreadsheetml/2009/9/main" objectType="CheckBox" fmlaLink="I64" noThreeD="1"/>
</file>

<file path=xl/ctrlProps/ctrlProp87.xml><?xml version="1.0" encoding="utf-8"?>
<formControlPr xmlns="http://schemas.microsoft.com/office/spreadsheetml/2009/9/main" objectType="CheckBox" fmlaLink="I50" noThreeD="1"/>
</file>

<file path=xl/ctrlProps/ctrlProp88.xml><?xml version="1.0" encoding="utf-8"?>
<formControlPr xmlns="http://schemas.microsoft.com/office/spreadsheetml/2009/9/main" objectType="CheckBox" fmlaLink="I57" noThreeD="1"/>
</file>

<file path=xl/ctrlProps/ctrlProp89.xml><?xml version="1.0" encoding="utf-8"?>
<formControlPr xmlns="http://schemas.microsoft.com/office/spreadsheetml/2009/9/main" objectType="CheckBox" fmlaLink="I50" noThreeD="1"/>
</file>

<file path=xl/ctrlProps/ctrlProp9.xml><?xml version="1.0" encoding="utf-8"?>
<formControlPr xmlns="http://schemas.microsoft.com/office/spreadsheetml/2009/9/main" objectType="CheckBox" fmlaLink="I49" noThreeD="1"/>
</file>

<file path=xl/ctrlProps/ctrlProp90.xml><?xml version="1.0" encoding="utf-8"?>
<formControlPr xmlns="http://schemas.microsoft.com/office/spreadsheetml/2009/9/main" objectType="CheckBox" fmlaLink="I49" noThreeD="1"/>
</file>

<file path=xl/ctrlProps/ctrlProp91.xml><?xml version="1.0" encoding="utf-8"?>
<formControlPr xmlns="http://schemas.microsoft.com/office/spreadsheetml/2009/9/main" objectType="CheckBox" fmlaLink="I65" noThreeD="1"/>
</file>

<file path=xl/ctrlProps/ctrlProp92.xml><?xml version="1.0" encoding="utf-8"?>
<formControlPr xmlns="http://schemas.microsoft.com/office/spreadsheetml/2009/9/main" objectType="CheckBox" fmlaLink="I50" noThreeD="1"/>
</file>

<file path=xl/ctrlProps/ctrlProp93.xml><?xml version="1.0" encoding="utf-8"?>
<formControlPr xmlns="http://schemas.microsoft.com/office/spreadsheetml/2009/9/main" objectType="CheckBox" fmlaLink="I57" noThreeD="1"/>
</file>

<file path=xl/ctrlProps/ctrlProp94.xml><?xml version="1.0" encoding="utf-8"?>
<formControlPr xmlns="http://schemas.microsoft.com/office/spreadsheetml/2009/9/main" objectType="CheckBox" fmlaLink="I50" noThreeD="1"/>
</file>

<file path=xl/ctrlProps/ctrlProp95.xml><?xml version="1.0" encoding="utf-8"?>
<formControlPr xmlns="http://schemas.microsoft.com/office/spreadsheetml/2009/9/main" objectType="CheckBox" fmlaLink="I49" noThreeD="1"/>
</file>

<file path=xl/ctrlProps/ctrlProp96.xml><?xml version="1.0" encoding="utf-8"?>
<formControlPr xmlns="http://schemas.microsoft.com/office/spreadsheetml/2009/9/main" objectType="CheckBox" fmlaLink="I66" noThreeD="1"/>
</file>

<file path=xl/ctrlProps/ctrlProp97.xml><?xml version="1.0" encoding="utf-8"?>
<formControlPr xmlns="http://schemas.microsoft.com/office/spreadsheetml/2009/9/main" objectType="CheckBox" fmlaLink="I50" noThreeD="1"/>
</file>

<file path=xl/ctrlProps/ctrlProp98.xml><?xml version="1.0" encoding="utf-8"?>
<formControlPr xmlns="http://schemas.microsoft.com/office/spreadsheetml/2009/9/main" objectType="CheckBox" fmlaLink="I57" noThreeD="1"/>
</file>

<file path=xl/ctrlProps/ctrlProp99.xml><?xml version="1.0" encoding="utf-8"?>
<formControlPr xmlns="http://schemas.microsoft.com/office/spreadsheetml/2009/9/main" objectType="CheckBox" fmlaLink="I50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11</xdr:row>
          <xdr:rowOff>7620</xdr:rowOff>
        </xdr:from>
        <xdr:to>
          <xdr:col>6</xdr:col>
          <xdr:colOff>236220</xdr:colOff>
          <xdr:row>11</xdr:row>
          <xdr:rowOff>182880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12</xdr:row>
          <xdr:rowOff>7620</xdr:rowOff>
        </xdr:from>
        <xdr:to>
          <xdr:col>6</xdr:col>
          <xdr:colOff>236220</xdr:colOff>
          <xdr:row>13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7620</xdr:rowOff>
        </xdr:from>
        <xdr:to>
          <xdr:col>6</xdr:col>
          <xdr:colOff>236220</xdr:colOff>
          <xdr:row>14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15</xdr:row>
          <xdr:rowOff>7620</xdr:rowOff>
        </xdr:from>
        <xdr:to>
          <xdr:col>6</xdr:col>
          <xdr:colOff>236220</xdr:colOff>
          <xdr:row>15</xdr:row>
          <xdr:rowOff>182880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14</xdr:row>
          <xdr:rowOff>7620</xdr:rowOff>
        </xdr:from>
        <xdr:to>
          <xdr:col>6</xdr:col>
          <xdr:colOff>236220</xdr:colOff>
          <xdr:row>14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16</xdr:row>
          <xdr:rowOff>7620</xdr:rowOff>
        </xdr:from>
        <xdr:to>
          <xdr:col>6</xdr:col>
          <xdr:colOff>236220</xdr:colOff>
          <xdr:row>16</xdr:row>
          <xdr:rowOff>182880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1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17</xdr:row>
          <xdr:rowOff>7620</xdr:rowOff>
        </xdr:from>
        <xdr:to>
          <xdr:col>6</xdr:col>
          <xdr:colOff>236220</xdr:colOff>
          <xdr:row>18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1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18</xdr:row>
          <xdr:rowOff>7620</xdr:rowOff>
        </xdr:from>
        <xdr:to>
          <xdr:col>6</xdr:col>
          <xdr:colOff>236220</xdr:colOff>
          <xdr:row>19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1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19</xdr:row>
          <xdr:rowOff>7620</xdr:rowOff>
        </xdr:from>
        <xdr:to>
          <xdr:col>6</xdr:col>
          <xdr:colOff>236220</xdr:colOff>
          <xdr:row>20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20</xdr:row>
          <xdr:rowOff>7620</xdr:rowOff>
        </xdr:from>
        <xdr:to>
          <xdr:col>6</xdr:col>
          <xdr:colOff>236220</xdr:colOff>
          <xdr:row>21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7620</xdr:rowOff>
        </xdr:from>
        <xdr:to>
          <xdr:col>6</xdr:col>
          <xdr:colOff>236220</xdr:colOff>
          <xdr:row>22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7620</xdr:rowOff>
        </xdr:from>
        <xdr:to>
          <xdr:col>6</xdr:col>
          <xdr:colOff>236220</xdr:colOff>
          <xdr:row>23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23</xdr:row>
          <xdr:rowOff>7620</xdr:rowOff>
        </xdr:from>
        <xdr:to>
          <xdr:col>6</xdr:col>
          <xdr:colOff>236220</xdr:colOff>
          <xdr:row>24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24</xdr:row>
          <xdr:rowOff>7620</xdr:rowOff>
        </xdr:from>
        <xdr:to>
          <xdr:col>6</xdr:col>
          <xdr:colOff>236220</xdr:colOff>
          <xdr:row>24</xdr:row>
          <xdr:rowOff>182880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1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25</xdr:row>
          <xdr:rowOff>7620</xdr:rowOff>
        </xdr:from>
        <xdr:to>
          <xdr:col>6</xdr:col>
          <xdr:colOff>236220</xdr:colOff>
          <xdr:row>25</xdr:row>
          <xdr:rowOff>182880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1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26</xdr:row>
          <xdr:rowOff>7620</xdr:rowOff>
        </xdr:from>
        <xdr:to>
          <xdr:col>6</xdr:col>
          <xdr:colOff>236220</xdr:colOff>
          <xdr:row>27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1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27</xdr:row>
          <xdr:rowOff>7620</xdr:rowOff>
        </xdr:from>
        <xdr:to>
          <xdr:col>6</xdr:col>
          <xdr:colOff>236220</xdr:colOff>
          <xdr:row>28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1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28</xdr:row>
          <xdr:rowOff>7620</xdr:rowOff>
        </xdr:from>
        <xdr:to>
          <xdr:col>6</xdr:col>
          <xdr:colOff>236220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1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29</xdr:row>
          <xdr:rowOff>7620</xdr:rowOff>
        </xdr:from>
        <xdr:to>
          <xdr:col>6</xdr:col>
          <xdr:colOff>236220</xdr:colOff>
          <xdr:row>30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1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30</xdr:row>
          <xdr:rowOff>7620</xdr:rowOff>
        </xdr:from>
        <xdr:to>
          <xdr:col>6</xdr:col>
          <xdr:colOff>236220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1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31</xdr:row>
          <xdr:rowOff>7620</xdr:rowOff>
        </xdr:from>
        <xdr:to>
          <xdr:col>6</xdr:col>
          <xdr:colOff>236220</xdr:colOff>
          <xdr:row>32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1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32</xdr:row>
          <xdr:rowOff>7620</xdr:rowOff>
        </xdr:from>
        <xdr:to>
          <xdr:col>6</xdr:col>
          <xdr:colOff>236220</xdr:colOff>
          <xdr:row>33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33</xdr:row>
          <xdr:rowOff>7620</xdr:rowOff>
        </xdr:from>
        <xdr:to>
          <xdr:col>6</xdr:col>
          <xdr:colOff>236220</xdr:colOff>
          <xdr:row>34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34</xdr:row>
          <xdr:rowOff>7620</xdr:rowOff>
        </xdr:from>
        <xdr:to>
          <xdr:col>6</xdr:col>
          <xdr:colOff>236220</xdr:colOff>
          <xdr:row>34</xdr:row>
          <xdr:rowOff>182880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34</xdr:row>
          <xdr:rowOff>7620</xdr:rowOff>
        </xdr:from>
        <xdr:to>
          <xdr:col>6</xdr:col>
          <xdr:colOff>236220</xdr:colOff>
          <xdr:row>34</xdr:row>
          <xdr:rowOff>182880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35</xdr:row>
          <xdr:rowOff>7620</xdr:rowOff>
        </xdr:from>
        <xdr:to>
          <xdr:col>6</xdr:col>
          <xdr:colOff>236220</xdr:colOff>
          <xdr:row>35</xdr:row>
          <xdr:rowOff>182880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36</xdr:row>
          <xdr:rowOff>7620</xdr:rowOff>
        </xdr:from>
        <xdr:to>
          <xdr:col>6</xdr:col>
          <xdr:colOff>236220</xdr:colOff>
          <xdr:row>36</xdr:row>
          <xdr:rowOff>182880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37</xdr:row>
          <xdr:rowOff>7620</xdr:rowOff>
        </xdr:from>
        <xdr:to>
          <xdr:col>6</xdr:col>
          <xdr:colOff>236220</xdr:colOff>
          <xdr:row>37</xdr:row>
          <xdr:rowOff>182880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38</xdr:row>
          <xdr:rowOff>7620</xdr:rowOff>
        </xdr:from>
        <xdr:to>
          <xdr:col>6</xdr:col>
          <xdr:colOff>236220</xdr:colOff>
          <xdr:row>38</xdr:row>
          <xdr:rowOff>182880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39</xdr:row>
          <xdr:rowOff>7620</xdr:rowOff>
        </xdr:from>
        <xdr:to>
          <xdr:col>6</xdr:col>
          <xdr:colOff>236220</xdr:colOff>
          <xdr:row>39</xdr:row>
          <xdr:rowOff>182880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40</xdr:row>
          <xdr:rowOff>7620</xdr:rowOff>
        </xdr:from>
        <xdr:to>
          <xdr:col>6</xdr:col>
          <xdr:colOff>236220</xdr:colOff>
          <xdr:row>40</xdr:row>
          <xdr:rowOff>182880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1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41</xdr:row>
          <xdr:rowOff>7620</xdr:rowOff>
        </xdr:from>
        <xdr:to>
          <xdr:col>6</xdr:col>
          <xdr:colOff>236220</xdr:colOff>
          <xdr:row>42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42</xdr:row>
          <xdr:rowOff>7620</xdr:rowOff>
        </xdr:from>
        <xdr:to>
          <xdr:col>6</xdr:col>
          <xdr:colOff>236220</xdr:colOff>
          <xdr:row>43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43</xdr:row>
          <xdr:rowOff>7620</xdr:rowOff>
        </xdr:from>
        <xdr:to>
          <xdr:col>6</xdr:col>
          <xdr:colOff>236220</xdr:colOff>
          <xdr:row>44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44</xdr:row>
          <xdr:rowOff>7620</xdr:rowOff>
        </xdr:from>
        <xdr:to>
          <xdr:col>6</xdr:col>
          <xdr:colOff>236220</xdr:colOff>
          <xdr:row>45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45</xdr:row>
          <xdr:rowOff>7620</xdr:rowOff>
        </xdr:from>
        <xdr:to>
          <xdr:col>6</xdr:col>
          <xdr:colOff>236220</xdr:colOff>
          <xdr:row>46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46</xdr:row>
          <xdr:rowOff>7620</xdr:rowOff>
        </xdr:from>
        <xdr:to>
          <xdr:col>6</xdr:col>
          <xdr:colOff>236220</xdr:colOff>
          <xdr:row>47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47</xdr:row>
          <xdr:rowOff>7620</xdr:rowOff>
        </xdr:from>
        <xdr:to>
          <xdr:col>6</xdr:col>
          <xdr:colOff>236220</xdr:colOff>
          <xdr:row>48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48</xdr:row>
          <xdr:rowOff>7620</xdr:rowOff>
        </xdr:from>
        <xdr:to>
          <xdr:col>6</xdr:col>
          <xdr:colOff>236220</xdr:colOff>
          <xdr:row>49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49</xdr:row>
          <xdr:rowOff>7620</xdr:rowOff>
        </xdr:from>
        <xdr:to>
          <xdr:col>6</xdr:col>
          <xdr:colOff>236220</xdr:colOff>
          <xdr:row>49</xdr:row>
          <xdr:rowOff>182880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1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49</xdr:row>
          <xdr:rowOff>7620</xdr:rowOff>
        </xdr:from>
        <xdr:to>
          <xdr:col>6</xdr:col>
          <xdr:colOff>236220</xdr:colOff>
          <xdr:row>49</xdr:row>
          <xdr:rowOff>182880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1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50</xdr:row>
          <xdr:rowOff>7620</xdr:rowOff>
        </xdr:from>
        <xdr:to>
          <xdr:col>6</xdr:col>
          <xdr:colOff>236220</xdr:colOff>
          <xdr:row>50</xdr:row>
          <xdr:rowOff>182880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1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50</xdr:row>
          <xdr:rowOff>7620</xdr:rowOff>
        </xdr:from>
        <xdr:to>
          <xdr:col>6</xdr:col>
          <xdr:colOff>236220</xdr:colOff>
          <xdr:row>50</xdr:row>
          <xdr:rowOff>182880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1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51</xdr:row>
          <xdr:rowOff>7620</xdr:rowOff>
        </xdr:from>
        <xdr:to>
          <xdr:col>6</xdr:col>
          <xdr:colOff>236220</xdr:colOff>
          <xdr:row>52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1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51</xdr:row>
          <xdr:rowOff>7620</xdr:rowOff>
        </xdr:from>
        <xdr:to>
          <xdr:col>6</xdr:col>
          <xdr:colOff>236220</xdr:colOff>
          <xdr:row>52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1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51</xdr:row>
          <xdr:rowOff>7620</xdr:rowOff>
        </xdr:from>
        <xdr:to>
          <xdr:col>6</xdr:col>
          <xdr:colOff>236220</xdr:colOff>
          <xdr:row>52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1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52</xdr:row>
          <xdr:rowOff>7620</xdr:rowOff>
        </xdr:from>
        <xdr:to>
          <xdr:col>6</xdr:col>
          <xdr:colOff>236220</xdr:colOff>
          <xdr:row>53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1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52</xdr:row>
          <xdr:rowOff>7620</xdr:rowOff>
        </xdr:from>
        <xdr:to>
          <xdr:col>6</xdr:col>
          <xdr:colOff>236220</xdr:colOff>
          <xdr:row>53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52</xdr:row>
          <xdr:rowOff>7620</xdr:rowOff>
        </xdr:from>
        <xdr:to>
          <xdr:col>6</xdr:col>
          <xdr:colOff>236220</xdr:colOff>
          <xdr:row>53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53</xdr:row>
          <xdr:rowOff>7620</xdr:rowOff>
        </xdr:from>
        <xdr:to>
          <xdr:col>6</xdr:col>
          <xdr:colOff>236220</xdr:colOff>
          <xdr:row>54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53</xdr:row>
          <xdr:rowOff>7620</xdr:rowOff>
        </xdr:from>
        <xdr:to>
          <xdr:col>6</xdr:col>
          <xdr:colOff>236220</xdr:colOff>
          <xdr:row>54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53</xdr:row>
          <xdr:rowOff>7620</xdr:rowOff>
        </xdr:from>
        <xdr:to>
          <xdr:col>6</xdr:col>
          <xdr:colOff>236220</xdr:colOff>
          <xdr:row>54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54</xdr:row>
          <xdr:rowOff>7620</xdr:rowOff>
        </xdr:from>
        <xdr:to>
          <xdr:col>6</xdr:col>
          <xdr:colOff>236220</xdr:colOff>
          <xdr:row>55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1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54</xdr:row>
          <xdr:rowOff>7620</xdr:rowOff>
        </xdr:from>
        <xdr:to>
          <xdr:col>6</xdr:col>
          <xdr:colOff>236220</xdr:colOff>
          <xdr:row>55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1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54</xdr:row>
          <xdr:rowOff>7620</xdr:rowOff>
        </xdr:from>
        <xdr:to>
          <xdr:col>6</xdr:col>
          <xdr:colOff>236220</xdr:colOff>
          <xdr:row>55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1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55</xdr:row>
          <xdr:rowOff>7620</xdr:rowOff>
        </xdr:from>
        <xdr:to>
          <xdr:col>6</xdr:col>
          <xdr:colOff>236220</xdr:colOff>
          <xdr:row>56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1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55</xdr:row>
          <xdr:rowOff>7620</xdr:rowOff>
        </xdr:from>
        <xdr:to>
          <xdr:col>6</xdr:col>
          <xdr:colOff>236220</xdr:colOff>
          <xdr:row>56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1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55</xdr:row>
          <xdr:rowOff>7620</xdr:rowOff>
        </xdr:from>
        <xdr:to>
          <xdr:col>6</xdr:col>
          <xdr:colOff>236220</xdr:colOff>
          <xdr:row>56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1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56</xdr:row>
          <xdr:rowOff>7620</xdr:rowOff>
        </xdr:from>
        <xdr:to>
          <xdr:col>6</xdr:col>
          <xdr:colOff>236220</xdr:colOff>
          <xdr:row>56</xdr:row>
          <xdr:rowOff>182880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1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56</xdr:row>
          <xdr:rowOff>7620</xdr:rowOff>
        </xdr:from>
        <xdr:to>
          <xdr:col>6</xdr:col>
          <xdr:colOff>236220</xdr:colOff>
          <xdr:row>56</xdr:row>
          <xdr:rowOff>182880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1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56</xdr:row>
          <xdr:rowOff>7620</xdr:rowOff>
        </xdr:from>
        <xdr:to>
          <xdr:col>6</xdr:col>
          <xdr:colOff>236220</xdr:colOff>
          <xdr:row>56</xdr:row>
          <xdr:rowOff>182880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56</xdr:row>
          <xdr:rowOff>7620</xdr:rowOff>
        </xdr:from>
        <xdr:to>
          <xdr:col>6</xdr:col>
          <xdr:colOff>236220</xdr:colOff>
          <xdr:row>56</xdr:row>
          <xdr:rowOff>182880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56</xdr:row>
          <xdr:rowOff>7620</xdr:rowOff>
        </xdr:from>
        <xdr:to>
          <xdr:col>6</xdr:col>
          <xdr:colOff>236220</xdr:colOff>
          <xdr:row>56</xdr:row>
          <xdr:rowOff>182880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57</xdr:row>
          <xdr:rowOff>7620</xdr:rowOff>
        </xdr:from>
        <xdr:to>
          <xdr:col>6</xdr:col>
          <xdr:colOff>236220</xdr:colOff>
          <xdr:row>57</xdr:row>
          <xdr:rowOff>182880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57</xdr:row>
          <xdr:rowOff>7620</xdr:rowOff>
        </xdr:from>
        <xdr:to>
          <xdr:col>6</xdr:col>
          <xdr:colOff>236220</xdr:colOff>
          <xdr:row>57</xdr:row>
          <xdr:rowOff>182880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57</xdr:row>
          <xdr:rowOff>7620</xdr:rowOff>
        </xdr:from>
        <xdr:to>
          <xdr:col>6</xdr:col>
          <xdr:colOff>236220</xdr:colOff>
          <xdr:row>57</xdr:row>
          <xdr:rowOff>182880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1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57</xdr:row>
          <xdr:rowOff>7620</xdr:rowOff>
        </xdr:from>
        <xdr:to>
          <xdr:col>6</xdr:col>
          <xdr:colOff>236220</xdr:colOff>
          <xdr:row>57</xdr:row>
          <xdr:rowOff>182880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1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57</xdr:row>
          <xdr:rowOff>7620</xdr:rowOff>
        </xdr:from>
        <xdr:to>
          <xdr:col>6</xdr:col>
          <xdr:colOff>236220</xdr:colOff>
          <xdr:row>57</xdr:row>
          <xdr:rowOff>182880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1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1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1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1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1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1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1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1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58</xdr:row>
          <xdr:rowOff>7620</xdr:rowOff>
        </xdr:from>
        <xdr:to>
          <xdr:col>6</xdr:col>
          <xdr:colOff>236220</xdr:colOff>
          <xdr:row>59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1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1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1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59</xdr:row>
          <xdr:rowOff>7620</xdr:rowOff>
        </xdr:from>
        <xdr:to>
          <xdr:col>6</xdr:col>
          <xdr:colOff>236220</xdr:colOff>
          <xdr:row>60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1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1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1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1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1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1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1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1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60</xdr:row>
          <xdr:rowOff>7620</xdr:rowOff>
        </xdr:from>
        <xdr:to>
          <xdr:col>6</xdr:col>
          <xdr:colOff>236220</xdr:colOff>
          <xdr:row>61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1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1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1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61</xdr:row>
          <xdr:rowOff>7620</xdr:rowOff>
        </xdr:from>
        <xdr:to>
          <xdr:col>6</xdr:col>
          <xdr:colOff>236220</xdr:colOff>
          <xdr:row>62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1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1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1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1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1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62</xdr:row>
          <xdr:rowOff>7620</xdr:rowOff>
        </xdr:from>
        <xdr:to>
          <xdr:col>6</xdr:col>
          <xdr:colOff>236220</xdr:colOff>
          <xdr:row>63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1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1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1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1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1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1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63</xdr:row>
          <xdr:rowOff>7620</xdr:rowOff>
        </xdr:from>
        <xdr:to>
          <xdr:col>6</xdr:col>
          <xdr:colOff>236220</xdr:colOff>
          <xdr:row>64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1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64</xdr:row>
          <xdr:rowOff>7620</xdr:rowOff>
        </xdr:from>
        <xdr:to>
          <xdr:col>6</xdr:col>
          <xdr:colOff>236220</xdr:colOff>
          <xdr:row>64</xdr:row>
          <xdr:rowOff>182880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1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64</xdr:row>
          <xdr:rowOff>7620</xdr:rowOff>
        </xdr:from>
        <xdr:to>
          <xdr:col>6</xdr:col>
          <xdr:colOff>236220</xdr:colOff>
          <xdr:row>64</xdr:row>
          <xdr:rowOff>182880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64</xdr:row>
          <xdr:rowOff>7620</xdr:rowOff>
        </xdr:from>
        <xdr:to>
          <xdr:col>6</xdr:col>
          <xdr:colOff>236220</xdr:colOff>
          <xdr:row>64</xdr:row>
          <xdr:rowOff>182880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64</xdr:row>
          <xdr:rowOff>7620</xdr:rowOff>
        </xdr:from>
        <xdr:to>
          <xdr:col>6</xdr:col>
          <xdr:colOff>236220</xdr:colOff>
          <xdr:row>64</xdr:row>
          <xdr:rowOff>182880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64</xdr:row>
          <xdr:rowOff>7620</xdr:rowOff>
        </xdr:from>
        <xdr:to>
          <xdr:col>6</xdr:col>
          <xdr:colOff>236220</xdr:colOff>
          <xdr:row>64</xdr:row>
          <xdr:rowOff>182880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1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65</xdr:row>
          <xdr:rowOff>7620</xdr:rowOff>
        </xdr:from>
        <xdr:to>
          <xdr:col>6</xdr:col>
          <xdr:colOff>236220</xdr:colOff>
          <xdr:row>65</xdr:row>
          <xdr:rowOff>182880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65</xdr:row>
          <xdr:rowOff>7620</xdr:rowOff>
        </xdr:from>
        <xdr:to>
          <xdr:col>6</xdr:col>
          <xdr:colOff>236220</xdr:colOff>
          <xdr:row>65</xdr:row>
          <xdr:rowOff>182880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1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65</xdr:row>
          <xdr:rowOff>7620</xdr:rowOff>
        </xdr:from>
        <xdr:to>
          <xdr:col>6</xdr:col>
          <xdr:colOff>236220</xdr:colOff>
          <xdr:row>65</xdr:row>
          <xdr:rowOff>182880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1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65</xdr:row>
          <xdr:rowOff>7620</xdr:rowOff>
        </xdr:from>
        <xdr:to>
          <xdr:col>6</xdr:col>
          <xdr:colOff>236220</xdr:colOff>
          <xdr:row>65</xdr:row>
          <xdr:rowOff>182880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1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65</xdr:row>
          <xdr:rowOff>7620</xdr:rowOff>
        </xdr:from>
        <xdr:to>
          <xdr:col>6</xdr:col>
          <xdr:colOff>236220</xdr:colOff>
          <xdr:row>65</xdr:row>
          <xdr:rowOff>182880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1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66</xdr:row>
          <xdr:rowOff>7620</xdr:rowOff>
        </xdr:from>
        <xdr:to>
          <xdr:col>6</xdr:col>
          <xdr:colOff>236220</xdr:colOff>
          <xdr:row>67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1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66</xdr:row>
          <xdr:rowOff>7620</xdr:rowOff>
        </xdr:from>
        <xdr:to>
          <xdr:col>6</xdr:col>
          <xdr:colOff>236220</xdr:colOff>
          <xdr:row>67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1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66</xdr:row>
          <xdr:rowOff>7620</xdr:rowOff>
        </xdr:from>
        <xdr:to>
          <xdr:col>6</xdr:col>
          <xdr:colOff>236220</xdr:colOff>
          <xdr:row>67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1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66</xdr:row>
          <xdr:rowOff>7620</xdr:rowOff>
        </xdr:from>
        <xdr:to>
          <xdr:col>6</xdr:col>
          <xdr:colOff>236220</xdr:colOff>
          <xdr:row>67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1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66</xdr:row>
          <xdr:rowOff>7620</xdr:rowOff>
        </xdr:from>
        <xdr:to>
          <xdr:col>6</xdr:col>
          <xdr:colOff>236220</xdr:colOff>
          <xdr:row>67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1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67</xdr:row>
          <xdr:rowOff>7620</xdr:rowOff>
        </xdr:from>
        <xdr:to>
          <xdr:col>6</xdr:col>
          <xdr:colOff>236220</xdr:colOff>
          <xdr:row>68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67</xdr:row>
          <xdr:rowOff>7620</xdr:rowOff>
        </xdr:from>
        <xdr:to>
          <xdr:col>6</xdr:col>
          <xdr:colOff>236220</xdr:colOff>
          <xdr:row>68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67</xdr:row>
          <xdr:rowOff>7620</xdr:rowOff>
        </xdr:from>
        <xdr:to>
          <xdr:col>6</xdr:col>
          <xdr:colOff>236220</xdr:colOff>
          <xdr:row>68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1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67</xdr:row>
          <xdr:rowOff>7620</xdr:rowOff>
        </xdr:from>
        <xdr:to>
          <xdr:col>6</xdr:col>
          <xdr:colOff>236220</xdr:colOff>
          <xdr:row>68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1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67</xdr:row>
          <xdr:rowOff>7620</xdr:rowOff>
        </xdr:from>
        <xdr:to>
          <xdr:col>6</xdr:col>
          <xdr:colOff>236220</xdr:colOff>
          <xdr:row>68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1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1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1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1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1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1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1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1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1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1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68</xdr:row>
          <xdr:rowOff>7620</xdr:rowOff>
        </xdr:from>
        <xdr:to>
          <xdr:col>6</xdr:col>
          <xdr:colOff>236220</xdr:colOff>
          <xdr:row>68</xdr:row>
          <xdr:rowOff>182880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1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1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1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1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1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1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1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1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1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1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69</xdr:row>
          <xdr:rowOff>7620</xdr:rowOff>
        </xdr:from>
        <xdr:to>
          <xdr:col>6</xdr:col>
          <xdr:colOff>236220</xdr:colOff>
          <xdr:row>69</xdr:row>
          <xdr:rowOff>182880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1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1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1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1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1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1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1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1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1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1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1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70</xdr:row>
          <xdr:rowOff>7620</xdr:rowOff>
        </xdr:from>
        <xdr:to>
          <xdr:col>6</xdr:col>
          <xdr:colOff>236220</xdr:colOff>
          <xdr:row>71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1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1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1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1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1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1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1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1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1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1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1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71</xdr:row>
          <xdr:rowOff>7620</xdr:rowOff>
        </xdr:from>
        <xdr:to>
          <xdr:col>6</xdr:col>
          <xdr:colOff>236220</xdr:colOff>
          <xdr:row>72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1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1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1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72</xdr:row>
          <xdr:rowOff>7620</xdr:rowOff>
        </xdr:from>
        <xdr:to>
          <xdr:col>6</xdr:col>
          <xdr:colOff>236220</xdr:colOff>
          <xdr:row>72</xdr:row>
          <xdr:rowOff>182880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1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1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1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1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1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1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1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1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1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1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73</xdr:row>
          <xdr:rowOff>7620</xdr:rowOff>
        </xdr:from>
        <xdr:to>
          <xdr:col>6</xdr:col>
          <xdr:colOff>236220</xdr:colOff>
          <xdr:row>73</xdr:row>
          <xdr:rowOff>182880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1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74</xdr:row>
          <xdr:rowOff>7620</xdr:rowOff>
        </xdr:from>
        <xdr:to>
          <xdr:col>6</xdr:col>
          <xdr:colOff>236220</xdr:colOff>
          <xdr:row>75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77</xdr:row>
          <xdr:rowOff>7620</xdr:rowOff>
        </xdr:from>
        <xdr:to>
          <xdr:col>6</xdr:col>
          <xdr:colOff>236220</xdr:colOff>
          <xdr:row>78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78</xdr:row>
          <xdr:rowOff>7620</xdr:rowOff>
        </xdr:from>
        <xdr:to>
          <xdr:col>6</xdr:col>
          <xdr:colOff>236220</xdr:colOff>
          <xdr:row>78</xdr:row>
          <xdr:rowOff>182880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1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75</xdr:row>
          <xdr:rowOff>7620</xdr:rowOff>
        </xdr:from>
        <xdr:to>
          <xdr:col>6</xdr:col>
          <xdr:colOff>236220</xdr:colOff>
          <xdr:row>76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1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1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1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1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1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1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1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1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1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1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76</xdr:row>
          <xdr:rowOff>7620</xdr:rowOff>
        </xdr:from>
        <xdr:to>
          <xdr:col>6</xdr:col>
          <xdr:colOff>236220</xdr:colOff>
          <xdr:row>77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1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</xdr:col>
      <xdr:colOff>166689</xdr:colOff>
      <xdr:row>0</xdr:row>
      <xdr:rowOff>63500</xdr:rowOff>
    </xdr:from>
    <xdr:to>
      <xdr:col>2</xdr:col>
      <xdr:colOff>182564</xdr:colOff>
      <xdr:row>0</xdr:row>
      <xdr:rowOff>325438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6064" y="63500"/>
          <a:ext cx="920750" cy="26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Version 1.0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</xdr:colOff>
      <xdr:row>2</xdr:row>
      <xdr:rowOff>263524</xdr:rowOff>
    </xdr:from>
    <xdr:to>
      <xdr:col>17</xdr:col>
      <xdr:colOff>450849</xdr:colOff>
      <xdr:row>12</xdr:row>
      <xdr:rowOff>304799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81644</xdr:colOff>
      <xdr:row>3</xdr:row>
      <xdr:rowOff>43997</xdr:rowOff>
    </xdr:from>
    <xdr:to>
      <xdr:col>18</xdr:col>
      <xdr:colOff>295464</xdr:colOff>
      <xdr:row>5</xdr:row>
      <xdr:rowOff>145142</xdr:rowOff>
    </xdr:to>
    <xdr:pic macro="[1]!sorter"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77" t="12659" r="7848" b="12025"/>
        <a:stretch/>
      </xdr:blipFill>
      <xdr:spPr>
        <a:xfrm>
          <a:off x="14896194" y="672647"/>
          <a:ext cx="1433020" cy="494845"/>
        </a:xfrm>
        <a:prstGeom prst="rect">
          <a:avLst/>
        </a:prstGeom>
      </xdr:spPr>
    </xdr:pic>
    <xdr:clientData/>
  </xdr:twoCellAnchor>
  <xdr:twoCellAnchor>
    <xdr:from>
      <xdr:col>16</xdr:col>
      <xdr:colOff>117930</xdr:colOff>
      <xdr:row>3</xdr:row>
      <xdr:rowOff>81643</xdr:rowOff>
    </xdr:from>
    <xdr:to>
      <xdr:col>18</xdr:col>
      <xdr:colOff>244930</xdr:colOff>
      <xdr:row>5</xdr:row>
      <xdr:rowOff>136071</xdr:rowOff>
    </xdr:to>
    <xdr:sp macro="[1]!sorter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932480" y="710293"/>
          <a:ext cx="1346200" cy="448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Click here to</a:t>
          </a:r>
          <a:r>
            <a:rPr lang="en-GB" sz="1050" baseline="0"/>
            <a:t> </a:t>
          </a:r>
        </a:p>
        <a:p>
          <a:pPr algn="ctr"/>
          <a:r>
            <a:rPr lang="en-GB" sz="1050" baseline="0"/>
            <a:t>sort the data</a:t>
          </a:r>
          <a:endParaRPr lang="en-GB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01.delphiauto.net/Users/zj1ffz/AppData/Local/Microsoft/Windows/INetCache/Content.Outlook/NPT1YSQ7/Factory%20Start%20up%20process%20v02%20_%20March%202020%20_%20SW_v00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 Force &amp; Objectives"/>
      <sheetName val="SAFE start protocol"/>
      <sheetName val="Basic flow chart"/>
      <sheetName val="Charts"/>
      <sheetName val="Open items"/>
      <sheetName val="Factory Start up process v02 _ "/>
    </sheetNames>
    <definedNames>
      <definedName name="sorter"/>
    </definedNames>
    <sheetDataSet>
      <sheetData sheetId="0"/>
      <sheetData sheetId="1">
        <row r="12">
          <cell r="C12" t="str">
            <v>New Legal Requirements/ Stakeholder Mgt</v>
          </cell>
          <cell r="F12" t="str">
            <v>Determine new legal requirements impacting, assess consequences and escalate any risk to re-start</v>
          </cell>
          <cell r="K12" t="str">
            <v>Plant Manager</v>
          </cell>
          <cell r="U12">
            <v>1</v>
          </cell>
        </row>
        <row r="13">
          <cell r="F13" t="str">
            <v>Aptiv internal preparedness level 3 is defined for the site and is confirmed to be in place</v>
          </cell>
          <cell r="K13" t="str">
            <v>Plant Manager</v>
          </cell>
          <cell r="U13">
            <v>0</v>
          </cell>
        </row>
        <row r="14">
          <cell r="F14" t="str">
            <v>Obtain local/national authrorizations to restart where required</v>
          </cell>
          <cell r="K14" t="str">
            <v>Plant Manager</v>
          </cell>
          <cell r="U14">
            <v>0</v>
          </cell>
        </row>
        <row r="15">
          <cell r="F15" t="str">
            <v>Obtain internal approvals from regional operations leader to commence restart</v>
          </cell>
          <cell r="K15" t="str">
            <v>Plant Manager</v>
          </cell>
          <cell r="U15">
            <v>1</v>
          </cell>
        </row>
        <row r="16">
          <cell r="F16" t="str">
            <v>Is support available from government to help protect employees and are we utilizing that support</v>
          </cell>
          <cell r="K16" t="str">
            <v>Plant Manager</v>
          </cell>
          <cell r="U16">
            <v>0</v>
          </cell>
        </row>
        <row r="17">
          <cell r="C17" t="str">
            <v>Secure Health of Employees</v>
          </cell>
          <cell r="F17" t="str">
            <v>Health declaration forms provided in advance to all employees and check on return to work before entry</v>
          </cell>
          <cell r="K17" t="str">
            <v>EHS Manager</v>
          </cell>
          <cell r="U17">
            <v>0</v>
          </cell>
        </row>
        <row r="18">
          <cell r="F18" t="str">
            <v>Country Level PPE availability is confirmed</v>
          </cell>
          <cell r="K18" t="str">
            <v>Regional Ops</v>
          </cell>
          <cell r="U18">
            <v>1</v>
          </cell>
        </row>
        <row r="19">
          <cell r="F19" t="str">
            <v>Site has access to target of 25 days coverage of specified masks per preparedness Level 3</v>
          </cell>
          <cell r="K19" t="str">
            <v>EHS Manager</v>
          </cell>
          <cell r="U19">
            <v>0</v>
          </cell>
        </row>
        <row r="20">
          <cell r="F20" t="str">
            <v>Return to work controls defined for all employees and any high risk categories (per preparedness plan docs)</v>
          </cell>
          <cell r="K20" t="str">
            <v>EHS Manager</v>
          </cell>
          <cell r="U20">
            <v>0</v>
          </cell>
        </row>
        <row r="21">
          <cell r="F21" t="str">
            <v>Sufficient temperature check equipment is available &amp; protocol in place to safely measure on entry</v>
          </cell>
          <cell r="K21" t="str">
            <v>EHS Manager</v>
          </cell>
          <cell r="U21">
            <v>1</v>
          </cell>
        </row>
        <row r="22">
          <cell r="F22" t="str">
            <v>COVID 19 Test kits are available and being used to verify suspected cases</v>
          </cell>
          <cell r="K22" t="str">
            <v>EHS Manager</v>
          </cell>
          <cell r="U22">
            <v>1</v>
          </cell>
        </row>
        <row r="23">
          <cell r="F23" t="str">
            <v>Quarantine protocol defined if suspected infected employee identified at work (per preparedness plan docs)</v>
          </cell>
          <cell r="K23" t="str">
            <v>EHS Manager</v>
          </cell>
          <cell r="U23">
            <v>0</v>
          </cell>
        </row>
        <row r="24">
          <cell r="F24" t="str">
            <v>Check site has identified and is in compliance with local/country legal requirements</v>
          </cell>
          <cell r="K24" t="str">
            <v>EHS Manager</v>
          </cell>
          <cell r="U24">
            <v>0</v>
          </cell>
        </row>
        <row r="25">
          <cell r="F25" t="str">
            <v>Personal hygiene protocols are in place and monitored for effectiveness (hand sanitation, masks)</v>
          </cell>
          <cell r="K25" t="str">
            <v>EHS Manager</v>
          </cell>
          <cell r="U25">
            <v>0</v>
          </cell>
        </row>
        <row r="26">
          <cell r="C26" t="str">
            <v>Facility Readiness</v>
          </cell>
          <cell r="F26" t="str">
            <v>Full site disinfection executed prior to employees returning to work</v>
          </cell>
          <cell r="K26" t="str">
            <v>EHS Manager</v>
          </cell>
          <cell r="U26">
            <v>0</v>
          </cell>
        </row>
        <row r="27">
          <cell r="F27" t="str">
            <v>Cleaning routines (daily/shift) established, executed and checked at specific frequency per Level 3</v>
          </cell>
          <cell r="K27" t="str">
            <v>EHS Manager</v>
          </cell>
          <cell r="U27">
            <v>0</v>
          </cell>
        </row>
        <row r="28">
          <cell r="F28" t="str">
            <v>Canteen protocol established, executed and checked at specific frequency per Level 3</v>
          </cell>
          <cell r="K28" t="str">
            <v>EHS Manager</v>
          </cell>
          <cell r="U28">
            <v>1</v>
          </cell>
        </row>
        <row r="29">
          <cell r="F29" t="str">
            <v>Rules around breaks established, executed and checked at specific frequency per Level 3</v>
          </cell>
          <cell r="K29" t="str">
            <v>EHS Manager</v>
          </cell>
          <cell r="U29">
            <v>0</v>
          </cell>
        </row>
        <row r="30">
          <cell r="F30" t="str">
            <v>Social distancing, segregation plan &amp; gatherings rules communicated and enforced per Level 3</v>
          </cell>
          <cell r="K30" t="str">
            <v>EHS Manager</v>
          </cell>
          <cell r="U30">
            <v>1</v>
          </cell>
        </row>
        <row r="31">
          <cell r="F31" t="str">
            <v>Water supply and food (vending) start up checks completed</v>
          </cell>
          <cell r="K31" t="str">
            <v>Facility Manager</v>
          </cell>
          <cell r="U31">
            <v>1</v>
          </cell>
        </row>
        <row r="32">
          <cell r="F32" t="str">
            <v xml:space="preserve">Emergency response team is complete and contact information up-to-date </v>
          </cell>
          <cell r="K32" t="str">
            <v>EHS Manager</v>
          </cell>
          <cell r="U32">
            <v>0</v>
          </cell>
        </row>
        <row r="33">
          <cell r="F33" t="str">
            <v>Waste water treatment system checks are complete</v>
          </cell>
          <cell r="K33" t="str">
            <v>Facility Manager</v>
          </cell>
          <cell r="U33">
            <v>0</v>
          </cell>
        </row>
        <row r="34">
          <cell r="F34" t="str">
            <v>Check fire alarm and safety systems are meeting statutory requirements</v>
          </cell>
          <cell r="K34" t="str">
            <v>EHS Manager</v>
          </cell>
          <cell r="U34">
            <v>1</v>
          </cell>
        </row>
        <row r="35">
          <cell r="F35" t="str">
            <v>Local emergency services confirmed available to support site start up (fire, police, medical)</v>
          </cell>
          <cell r="K35" t="str">
            <v>EHS Manager</v>
          </cell>
          <cell r="U35">
            <v>1</v>
          </cell>
        </row>
        <row r="36">
          <cell r="C36" t="str">
            <v>Customer Ramp Up Planning</v>
          </cell>
          <cell r="F36" t="str">
            <v>PC&amp;L person identified to monitor &amp; communicate EDI during closure and ramp up period</v>
          </cell>
          <cell r="K36" t="str">
            <v>PC&amp;L Manager</v>
          </cell>
          <cell r="U36">
            <v>0</v>
          </cell>
        </row>
        <row r="37">
          <cell r="F37" t="str">
            <v>Establish Finished Goods plan during ramp up plan to secure customer supply</v>
          </cell>
          <cell r="K37" t="str">
            <v>PC&amp;L Manager</v>
          </cell>
          <cell r="U37">
            <v>1</v>
          </cell>
        </row>
        <row r="38">
          <cell r="F38" t="str">
            <v>Customer ship to locations shutdown plan documented &amp; maintained</v>
          </cell>
          <cell r="K38" t="str">
            <v>PC&amp;L Manager</v>
          </cell>
          <cell r="U38">
            <v>1</v>
          </cell>
        </row>
        <row r="39">
          <cell r="F39" t="str">
            <v>Single point of contact is established with key customers obtain real time customer start up info</v>
          </cell>
          <cell r="K39" t="str">
            <v>PC&amp;L Manager</v>
          </cell>
          <cell r="U39">
            <v>1</v>
          </cell>
        </row>
        <row r="40">
          <cell r="F40" t="str">
            <v>Process established to check normal payments terms are applied to shipments before release</v>
          </cell>
          <cell r="K40" t="str">
            <v>PC&amp;L Manager</v>
          </cell>
          <cell r="U40">
            <v>0</v>
          </cell>
        </row>
        <row r="41">
          <cell r="C41" t="str">
            <v xml:space="preserve">Manufacturing Readiness </v>
          </cell>
          <cell r="F41" t="str">
            <v>Specific people have been defined to complete pre-start up activities and checks</v>
          </cell>
          <cell r="K41" t="str">
            <v>Plant Manager</v>
          </cell>
          <cell r="U41">
            <v>0</v>
          </cell>
        </row>
        <row r="42">
          <cell r="F42" t="str">
            <v>Equipment deep cleaning activities are complete (in particular with user interface)</v>
          </cell>
          <cell r="K42" t="str">
            <v>Facility Manager</v>
          </cell>
          <cell r="U42">
            <v>0</v>
          </cell>
        </row>
        <row r="43">
          <cell r="F43" t="str">
            <v>Equipment readiness activities/checks are completed (pre-start requirements)</v>
          </cell>
          <cell r="K43" t="str">
            <v>Plant Manager</v>
          </cell>
          <cell r="U43">
            <v>1</v>
          </cell>
        </row>
        <row r="44">
          <cell r="F44" t="str">
            <v>Standard quality safe launch plan is developed and implemented during startup</v>
          </cell>
          <cell r="K44" t="str">
            <v>Quality Manager</v>
          </cell>
          <cell r="U44">
            <v>0</v>
          </cell>
        </row>
        <row r="45">
          <cell r="F45" t="str">
            <v>Frequency of in process quality checks and layered audits is increased appropriately during start up period</v>
          </cell>
          <cell r="K45" t="str">
            <v>Quality Manager</v>
          </cell>
          <cell r="U45">
            <v>1</v>
          </cell>
        </row>
        <row r="46">
          <cell r="F46" t="str">
            <v>Lab equipment is stored safely during shutdwon and re-calbration plans are in place</v>
          </cell>
          <cell r="K46" t="str">
            <v>Quality Manager</v>
          </cell>
          <cell r="U46">
            <v>1</v>
          </cell>
        </row>
        <row r="47">
          <cell r="F47" t="str">
            <v>Initiate facilities (mechanical, electrical) start up checks are complete</v>
          </cell>
          <cell r="K47" t="str">
            <v>Facility Manager</v>
          </cell>
          <cell r="U47">
            <v>1</v>
          </cell>
        </row>
        <row r="48">
          <cell r="F48" t="str">
            <v>Service providers have confirmed ability to support required activities</v>
          </cell>
          <cell r="K48" t="str">
            <v>Plant Manager</v>
          </cell>
          <cell r="U48">
            <v>0</v>
          </cell>
        </row>
        <row r="49">
          <cell r="F49" t="str">
            <v>Utility &amp; Waste disposal services are available as normal with no constraints</v>
          </cell>
          <cell r="K49" t="str">
            <v>Facility Manager</v>
          </cell>
          <cell r="U49">
            <v>0</v>
          </cell>
        </row>
        <row r="50">
          <cell r="F50" t="str">
            <v>Standard site shutdown restart procedure is in place and followed in addition to new requirements</v>
          </cell>
          <cell r="K50" t="str">
            <v>Plant Manager</v>
          </cell>
          <cell r="U50">
            <v>0</v>
          </cell>
        </row>
        <row r="51">
          <cell r="C51" t="str">
            <v>People Availability</v>
          </cell>
          <cell r="F51" t="str">
            <v>Establish daily remote comms channel to all employees (comms update &amp; restart information er. Whatsapp)</v>
          </cell>
          <cell r="K51" t="str">
            <v>HR Manager</v>
          </cell>
          <cell r="U51">
            <v>0</v>
          </cell>
        </row>
        <row r="52">
          <cell r="F52" t="str">
            <v>Plan defined on how to prioritize who to bring back first (salaried, hourly)</v>
          </cell>
          <cell r="K52" t="str">
            <v>HR Manager</v>
          </cell>
          <cell r="U52">
            <v>1</v>
          </cell>
        </row>
        <row r="53">
          <cell r="F53" t="str">
            <v>Staffing plan during shutdown period defined to maintain and prepare start up</v>
          </cell>
          <cell r="K53" t="str">
            <v>HR Manager</v>
          </cell>
          <cell r="U53">
            <v>0</v>
          </cell>
        </row>
        <row r="54">
          <cell r="F54" t="str">
            <v>Temp/Contingent workforce re-hiring &amp; training plan in place to support planned volumes</v>
          </cell>
          <cell r="K54" t="str">
            <v>HR Manager</v>
          </cell>
          <cell r="U54">
            <v>0</v>
          </cell>
        </row>
        <row r="55">
          <cell r="F55" t="str">
            <v>Transportation services provided for employees have defined health controls in place &amp; checked</v>
          </cell>
          <cell r="K55" t="str">
            <v>HR Manager</v>
          </cell>
          <cell r="U55">
            <v>1</v>
          </cell>
        </row>
        <row r="56">
          <cell r="F56" t="str">
            <v>Critical skills (specific roles) availability define and plan in place to support ramp up</v>
          </cell>
          <cell r="K56" t="str">
            <v>HR Manager</v>
          </cell>
          <cell r="U56">
            <v>0</v>
          </cell>
        </row>
        <row r="57">
          <cell r="F57" t="str">
            <v>Pre-return to work health checks requirements are clearly defined and communicated (declaration of exposure)</v>
          </cell>
          <cell r="K57" t="str">
            <v>HR Manager</v>
          </cell>
          <cell r="U57">
            <v>1</v>
          </cell>
        </row>
        <row r="58">
          <cell r="C58" t="str">
            <v>Supplier Readiness</v>
          </cell>
          <cell r="F58" t="str">
            <v>Supplier facility &amp; workforce planning assessment complete per Aptiv guidance</v>
          </cell>
          <cell r="K58" t="str">
            <v>Commodity Mgt</v>
          </cell>
          <cell r="U58">
            <v>0</v>
          </cell>
        </row>
        <row r="59">
          <cell r="F59" t="str">
            <v>Supplier restart plans have been verifried to support our start up plans</v>
          </cell>
          <cell r="K59" t="str">
            <v>Commodity Mgt</v>
          </cell>
          <cell r="U59">
            <v>0</v>
          </cell>
        </row>
        <row r="60">
          <cell r="F60" t="str">
            <v>Supplier capacity check is complete against next 3-6 months current demand</v>
          </cell>
          <cell r="K60" t="str">
            <v>Commodity Mgt</v>
          </cell>
          <cell r="U60">
            <v>1</v>
          </cell>
        </row>
        <row r="61">
          <cell r="F61" t="str">
            <v>Constrain supply list by component is available and actioned by SCM at appropriate frequency</v>
          </cell>
          <cell r="K61" t="str">
            <v>PC&amp;L Manager</v>
          </cell>
          <cell r="U61">
            <v>0</v>
          </cell>
        </row>
        <row r="62">
          <cell r="F62" t="str">
            <v>On hand/current coverage of components - clear to build available</v>
          </cell>
          <cell r="K62" t="str">
            <v>PC&amp;L Manager</v>
          </cell>
          <cell r="U62">
            <v>1</v>
          </cell>
        </row>
        <row r="63">
          <cell r="F63" t="str">
            <v>In transit material status is understood</v>
          </cell>
          <cell r="K63" t="str">
            <v>PC&amp;L Manager</v>
          </cell>
          <cell r="U63">
            <v>0</v>
          </cell>
        </row>
        <row r="64">
          <cell r="F64" t="str">
            <v>Lead time and ramp up plan with long lead suppliers is reflected in current EDI signals</v>
          </cell>
          <cell r="K64" t="str">
            <v>PC&amp;L Manager</v>
          </cell>
          <cell r="U64">
            <v>1</v>
          </cell>
        </row>
        <row r="65">
          <cell r="F65" t="str">
            <v>Financial consideration around payment terms checked (any differences to standard terms)</v>
          </cell>
          <cell r="K65" t="str">
            <v>Commodity Mgt</v>
          </cell>
          <cell r="U65">
            <v>0</v>
          </cell>
        </row>
        <row r="66">
          <cell r="C66" t="str">
            <v>Logistics planning (Warehousing)</v>
          </cell>
          <cell r="F66" t="str">
            <v>Transport restrictions linked to in country or cross border goods movement are understood</v>
          </cell>
          <cell r="K66" t="str">
            <v>Global Logistics</v>
          </cell>
          <cell r="U66">
            <v>0</v>
          </cell>
        </row>
        <row r="67">
          <cell r="F67" t="str">
            <v>Alternate providers / routes have been defined with support of corporate logistics teams</v>
          </cell>
          <cell r="K67" t="str">
            <v>Global Logistics</v>
          </cell>
          <cell r="U67">
            <v>1</v>
          </cell>
        </row>
        <row r="68">
          <cell r="F68" t="str">
            <v>Truck driver physical controls in place and checked to manage segregation during drop off and pick up</v>
          </cell>
          <cell r="K68" t="str">
            <v>PC&amp;L Manager</v>
          </cell>
          <cell r="U68">
            <v>1</v>
          </cell>
        </row>
        <row r="69">
          <cell r="F69" t="str">
            <v>Required warehousing operations to support factory ramp up are in place (internal or 3PL)</v>
          </cell>
          <cell r="K69" t="str">
            <v>PC&amp;L Manager</v>
          </cell>
          <cell r="U69">
            <v>0</v>
          </cell>
        </row>
        <row r="70">
          <cell r="C70" t="str">
            <v xml:space="preserve">Inventory planning </v>
          </cell>
          <cell r="F70" t="str">
            <v>Component inventory status/coverage is understood and targets defined</v>
          </cell>
          <cell r="K70" t="str">
            <v>PC&amp;L Manager</v>
          </cell>
          <cell r="U70">
            <v>1</v>
          </cell>
        </row>
        <row r="71">
          <cell r="F71" t="str">
            <v>Projection on Finished goods in place assuming aligned demand view with PC&amp;L and Sales</v>
          </cell>
          <cell r="K71" t="str">
            <v>PC&amp;L Manager</v>
          </cell>
          <cell r="U71">
            <v>0</v>
          </cell>
        </row>
        <row r="72">
          <cell r="F72" t="str">
            <v>Inventory storage is secure during shutdown and material shelf life is actively managed  and check pre-start up</v>
          </cell>
          <cell r="K72" t="str">
            <v>PC&amp;L Manager</v>
          </cell>
          <cell r="U72">
            <v>1</v>
          </cell>
        </row>
        <row r="73">
          <cell r="F73" t="str">
            <v>Spare parts inventory for key equipment is checked and confirmed pre-start up</v>
          </cell>
          <cell r="K73" t="str">
            <v>PC&amp;L Manager</v>
          </cell>
          <cell r="U73">
            <v>0</v>
          </cell>
        </row>
        <row r="74">
          <cell r="C74" t="str">
            <v>Management Planning Requirements</v>
          </cell>
          <cell r="F74" t="str">
            <v>Formal review mechanism is established for management team to assess pre-planning and readiness for start up</v>
          </cell>
          <cell r="K74" t="str">
            <v>Plant Manager</v>
          </cell>
          <cell r="U74">
            <v>0</v>
          </cell>
        </row>
        <row r="75">
          <cell r="F75" t="str">
            <v>High risk areas of concern identified with mitigation actions included in start up plan</v>
          </cell>
          <cell r="K75" t="str">
            <v>Plant Manager</v>
          </cell>
          <cell r="U75">
            <v>0</v>
          </cell>
        </row>
        <row r="76">
          <cell r="F76" t="str">
            <v>Contingency plan established, reviewed and confirmed to be up to date</v>
          </cell>
          <cell r="K76" t="str">
            <v>Plant Manager</v>
          </cell>
          <cell r="U76">
            <v>1</v>
          </cell>
        </row>
        <row r="77">
          <cell r="F77" t="str">
            <v>Significant changes to processes, equipment, tooling are validated and communicated (internal, customer)</v>
          </cell>
          <cell r="K77" t="str">
            <v>Plant Manager</v>
          </cell>
          <cell r="U77">
            <v>0</v>
          </cell>
        </row>
        <row r="78">
          <cell r="F78" t="str">
            <v>Lessons learnt for future shutdown and restart activities identified, reviewed and incorporated into procedures</v>
          </cell>
          <cell r="K78" t="str">
            <v>Plant Manager</v>
          </cell>
          <cell r="U78">
            <v>0</v>
          </cell>
        </row>
      </sheetData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mon.c.wright@aptiv.com" TargetMode="External"/><Relationship Id="rId1" Type="http://schemas.openxmlformats.org/officeDocument/2006/relationships/hyperlink" Target="HOGL_5-3_MG_01_EN.doc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8.xml"/><Relationship Id="rId21" Type="http://schemas.openxmlformats.org/officeDocument/2006/relationships/ctrlProp" Target="../ctrlProps/ctrlProp12.xml"/><Relationship Id="rId42" Type="http://schemas.openxmlformats.org/officeDocument/2006/relationships/ctrlProp" Target="../ctrlProps/ctrlProp33.xml"/><Relationship Id="rId63" Type="http://schemas.openxmlformats.org/officeDocument/2006/relationships/ctrlProp" Target="../ctrlProps/ctrlProp54.xml"/><Relationship Id="rId84" Type="http://schemas.openxmlformats.org/officeDocument/2006/relationships/ctrlProp" Target="../ctrlProps/ctrlProp75.xml"/><Relationship Id="rId138" Type="http://schemas.openxmlformats.org/officeDocument/2006/relationships/ctrlProp" Target="../ctrlProps/ctrlProp129.xml"/><Relationship Id="rId159" Type="http://schemas.openxmlformats.org/officeDocument/2006/relationships/ctrlProp" Target="../ctrlProps/ctrlProp150.xml"/><Relationship Id="rId170" Type="http://schemas.openxmlformats.org/officeDocument/2006/relationships/ctrlProp" Target="../ctrlProps/ctrlProp161.xml"/><Relationship Id="rId191" Type="http://schemas.openxmlformats.org/officeDocument/2006/relationships/ctrlProp" Target="../ctrlProps/ctrlProp182.xml"/><Relationship Id="rId205" Type="http://schemas.openxmlformats.org/officeDocument/2006/relationships/ctrlProp" Target="../ctrlProps/ctrlProp196.xml"/><Relationship Id="rId226" Type="http://schemas.openxmlformats.org/officeDocument/2006/relationships/ctrlProp" Target="../ctrlProps/ctrlProp217.xml"/><Relationship Id="rId247" Type="http://schemas.openxmlformats.org/officeDocument/2006/relationships/ctrlProp" Target="../ctrlProps/ctrlProp238.xml"/><Relationship Id="rId107" Type="http://schemas.openxmlformats.org/officeDocument/2006/relationships/ctrlProp" Target="../ctrlProps/ctrlProp98.xml"/><Relationship Id="rId268" Type="http://schemas.openxmlformats.org/officeDocument/2006/relationships/ctrlProp" Target="../ctrlProps/ctrlProp259.xml"/><Relationship Id="rId11" Type="http://schemas.openxmlformats.org/officeDocument/2006/relationships/ctrlProp" Target="../ctrlProps/ctrlProp2.xml"/><Relationship Id="rId32" Type="http://schemas.openxmlformats.org/officeDocument/2006/relationships/ctrlProp" Target="../ctrlProps/ctrlProp23.xml"/><Relationship Id="rId53" Type="http://schemas.openxmlformats.org/officeDocument/2006/relationships/ctrlProp" Target="../ctrlProps/ctrlProp44.xml"/><Relationship Id="rId74" Type="http://schemas.openxmlformats.org/officeDocument/2006/relationships/ctrlProp" Target="../ctrlProps/ctrlProp65.xml"/><Relationship Id="rId128" Type="http://schemas.openxmlformats.org/officeDocument/2006/relationships/ctrlProp" Target="../ctrlProps/ctrlProp119.xml"/><Relationship Id="rId149" Type="http://schemas.openxmlformats.org/officeDocument/2006/relationships/ctrlProp" Target="../ctrlProps/ctrlProp140.xml"/><Relationship Id="rId5" Type="http://schemas.openxmlformats.org/officeDocument/2006/relationships/hyperlink" Target="HOGP_5-3_SE_37-A01_EN.pptx" TargetMode="External"/><Relationship Id="rId95" Type="http://schemas.openxmlformats.org/officeDocument/2006/relationships/ctrlProp" Target="../ctrlProps/ctrlProp86.xml"/><Relationship Id="rId160" Type="http://schemas.openxmlformats.org/officeDocument/2006/relationships/ctrlProp" Target="../ctrlProps/ctrlProp151.xml"/><Relationship Id="rId181" Type="http://schemas.openxmlformats.org/officeDocument/2006/relationships/ctrlProp" Target="../ctrlProps/ctrlProp172.xml"/><Relationship Id="rId216" Type="http://schemas.openxmlformats.org/officeDocument/2006/relationships/ctrlProp" Target="../ctrlProps/ctrlProp207.xml"/><Relationship Id="rId237" Type="http://schemas.openxmlformats.org/officeDocument/2006/relationships/ctrlProp" Target="../ctrlProps/ctrlProp228.xml"/><Relationship Id="rId258" Type="http://schemas.openxmlformats.org/officeDocument/2006/relationships/ctrlProp" Target="../ctrlProps/ctrlProp249.xml"/><Relationship Id="rId279" Type="http://schemas.openxmlformats.org/officeDocument/2006/relationships/ctrlProp" Target="../ctrlProps/ctrlProp270.xml"/><Relationship Id="rId22" Type="http://schemas.openxmlformats.org/officeDocument/2006/relationships/ctrlProp" Target="../ctrlProps/ctrlProp13.xml"/><Relationship Id="rId43" Type="http://schemas.openxmlformats.org/officeDocument/2006/relationships/ctrlProp" Target="../ctrlProps/ctrlProp34.xml"/><Relationship Id="rId64" Type="http://schemas.openxmlformats.org/officeDocument/2006/relationships/ctrlProp" Target="../ctrlProps/ctrlProp55.xml"/><Relationship Id="rId118" Type="http://schemas.openxmlformats.org/officeDocument/2006/relationships/ctrlProp" Target="../ctrlProps/ctrlProp109.xml"/><Relationship Id="rId139" Type="http://schemas.openxmlformats.org/officeDocument/2006/relationships/ctrlProp" Target="../ctrlProps/ctrlProp130.xml"/><Relationship Id="rId85" Type="http://schemas.openxmlformats.org/officeDocument/2006/relationships/ctrlProp" Target="../ctrlProps/ctrlProp76.xml"/><Relationship Id="rId150" Type="http://schemas.openxmlformats.org/officeDocument/2006/relationships/ctrlProp" Target="../ctrlProps/ctrlProp141.xml"/><Relationship Id="rId171" Type="http://schemas.openxmlformats.org/officeDocument/2006/relationships/ctrlProp" Target="../ctrlProps/ctrlProp162.xml"/><Relationship Id="rId192" Type="http://schemas.openxmlformats.org/officeDocument/2006/relationships/ctrlProp" Target="../ctrlProps/ctrlProp183.xml"/><Relationship Id="rId206" Type="http://schemas.openxmlformats.org/officeDocument/2006/relationships/ctrlProp" Target="../ctrlProps/ctrlProp197.xml"/><Relationship Id="rId227" Type="http://schemas.openxmlformats.org/officeDocument/2006/relationships/ctrlProp" Target="../ctrlProps/ctrlProp218.xml"/><Relationship Id="rId248" Type="http://schemas.openxmlformats.org/officeDocument/2006/relationships/ctrlProp" Target="../ctrlProps/ctrlProp239.xml"/><Relationship Id="rId269" Type="http://schemas.openxmlformats.org/officeDocument/2006/relationships/ctrlProp" Target="../ctrlProps/ctrlProp260.xml"/><Relationship Id="rId12" Type="http://schemas.openxmlformats.org/officeDocument/2006/relationships/ctrlProp" Target="../ctrlProps/ctrlProp3.xml"/><Relationship Id="rId33" Type="http://schemas.openxmlformats.org/officeDocument/2006/relationships/ctrlProp" Target="../ctrlProps/ctrlProp24.xml"/><Relationship Id="rId108" Type="http://schemas.openxmlformats.org/officeDocument/2006/relationships/ctrlProp" Target="../ctrlProps/ctrlProp99.xml"/><Relationship Id="rId129" Type="http://schemas.openxmlformats.org/officeDocument/2006/relationships/ctrlProp" Target="../ctrlProps/ctrlProp120.xml"/><Relationship Id="rId280" Type="http://schemas.openxmlformats.org/officeDocument/2006/relationships/ctrlProp" Target="../ctrlProps/ctrlProp271.xml"/><Relationship Id="rId54" Type="http://schemas.openxmlformats.org/officeDocument/2006/relationships/ctrlProp" Target="../ctrlProps/ctrlProp45.xml"/><Relationship Id="rId75" Type="http://schemas.openxmlformats.org/officeDocument/2006/relationships/ctrlProp" Target="../ctrlProps/ctrlProp66.xml"/><Relationship Id="rId96" Type="http://schemas.openxmlformats.org/officeDocument/2006/relationships/ctrlProp" Target="../ctrlProps/ctrlProp87.xml"/><Relationship Id="rId140" Type="http://schemas.openxmlformats.org/officeDocument/2006/relationships/ctrlProp" Target="../ctrlProps/ctrlProp131.xml"/><Relationship Id="rId161" Type="http://schemas.openxmlformats.org/officeDocument/2006/relationships/ctrlProp" Target="../ctrlProps/ctrlProp152.xml"/><Relationship Id="rId182" Type="http://schemas.openxmlformats.org/officeDocument/2006/relationships/ctrlProp" Target="../ctrlProps/ctrlProp173.xml"/><Relationship Id="rId217" Type="http://schemas.openxmlformats.org/officeDocument/2006/relationships/ctrlProp" Target="../ctrlProps/ctrlProp208.xml"/><Relationship Id="rId6" Type="http://schemas.openxmlformats.org/officeDocument/2006/relationships/hyperlink" Target="HOGP_5-3_SE_38-F01_EN.xlsx" TargetMode="External"/><Relationship Id="rId238" Type="http://schemas.openxmlformats.org/officeDocument/2006/relationships/ctrlProp" Target="../ctrlProps/ctrlProp229.xml"/><Relationship Id="rId259" Type="http://schemas.openxmlformats.org/officeDocument/2006/relationships/ctrlProp" Target="../ctrlProps/ctrlProp250.xml"/><Relationship Id="rId23" Type="http://schemas.openxmlformats.org/officeDocument/2006/relationships/ctrlProp" Target="../ctrlProps/ctrlProp14.xml"/><Relationship Id="rId119" Type="http://schemas.openxmlformats.org/officeDocument/2006/relationships/ctrlProp" Target="../ctrlProps/ctrlProp110.xml"/><Relationship Id="rId270" Type="http://schemas.openxmlformats.org/officeDocument/2006/relationships/ctrlProp" Target="../ctrlProps/ctrlProp261.xml"/><Relationship Id="rId44" Type="http://schemas.openxmlformats.org/officeDocument/2006/relationships/ctrlProp" Target="../ctrlProps/ctrlProp35.xml"/><Relationship Id="rId65" Type="http://schemas.openxmlformats.org/officeDocument/2006/relationships/ctrlProp" Target="../ctrlProps/ctrlProp56.xml"/><Relationship Id="rId86" Type="http://schemas.openxmlformats.org/officeDocument/2006/relationships/ctrlProp" Target="../ctrlProps/ctrlProp77.xml"/><Relationship Id="rId130" Type="http://schemas.openxmlformats.org/officeDocument/2006/relationships/ctrlProp" Target="../ctrlProps/ctrlProp121.xml"/><Relationship Id="rId151" Type="http://schemas.openxmlformats.org/officeDocument/2006/relationships/ctrlProp" Target="../ctrlProps/ctrlProp142.xml"/><Relationship Id="rId172" Type="http://schemas.openxmlformats.org/officeDocument/2006/relationships/ctrlProp" Target="../ctrlProps/ctrlProp163.xml"/><Relationship Id="rId193" Type="http://schemas.openxmlformats.org/officeDocument/2006/relationships/ctrlProp" Target="../ctrlProps/ctrlProp184.xml"/><Relationship Id="rId207" Type="http://schemas.openxmlformats.org/officeDocument/2006/relationships/ctrlProp" Target="../ctrlProps/ctrlProp198.xml"/><Relationship Id="rId228" Type="http://schemas.openxmlformats.org/officeDocument/2006/relationships/ctrlProp" Target="../ctrlProps/ctrlProp219.xml"/><Relationship Id="rId249" Type="http://schemas.openxmlformats.org/officeDocument/2006/relationships/ctrlProp" Target="../ctrlProps/ctrlProp240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9" Type="http://schemas.openxmlformats.org/officeDocument/2006/relationships/ctrlProp" Target="../ctrlProps/ctrlProp30.xml"/><Relationship Id="rId109" Type="http://schemas.openxmlformats.org/officeDocument/2006/relationships/ctrlProp" Target="../ctrlProps/ctrlProp100.xml"/><Relationship Id="rId260" Type="http://schemas.openxmlformats.org/officeDocument/2006/relationships/ctrlProp" Target="../ctrlProps/ctrlProp251.xml"/><Relationship Id="rId265" Type="http://schemas.openxmlformats.org/officeDocument/2006/relationships/ctrlProp" Target="../ctrlProps/ctrlProp256.xml"/><Relationship Id="rId281" Type="http://schemas.openxmlformats.org/officeDocument/2006/relationships/ctrlProp" Target="../ctrlProps/ctrlProp272.xml"/><Relationship Id="rId34" Type="http://schemas.openxmlformats.org/officeDocument/2006/relationships/ctrlProp" Target="../ctrlProps/ctrlProp25.xml"/><Relationship Id="rId50" Type="http://schemas.openxmlformats.org/officeDocument/2006/relationships/ctrlProp" Target="../ctrlProps/ctrlProp41.xml"/><Relationship Id="rId55" Type="http://schemas.openxmlformats.org/officeDocument/2006/relationships/ctrlProp" Target="../ctrlProps/ctrlProp46.xml"/><Relationship Id="rId76" Type="http://schemas.openxmlformats.org/officeDocument/2006/relationships/ctrlProp" Target="../ctrlProps/ctrlProp67.xml"/><Relationship Id="rId97" Type="http://schemas.openxmlformats.org/officeDocument/2006/relationships/ctrlProp" Target="../ctrlProps/ctrlProp88.xml"/><Relationship Id="rId104" Type="http://schemas.openxmlformats.org/officeDocument/2006/relationships/ctrlProp" Target="../ctrlProps/ctrlProp95.xml"/><Relationship Id="rId120" Type="http://schemas.openxmlformats.org/officeDocument/2006/relationships/ctrlProp" Target="../ctrlProps/ctrlProp111.xml"/><Relationship Id="rId125" Type="http://schemas.openxmlformats.org/officeDocument/2006/relationships/ctrlProp" Target="../ctrlProps/ctrlProp116.xml"/><Relationship Id="rId141" Type="http://schemas.openxmlformats.org/officeDocument/2006/relationships/ctrlProp" Target="../ctrlProps/ctrlProp132.xml"/><Relationship Id="rId146" Type="http://schemas.openxmlformats.org/officeDocument/2006/relationships/ctrlProp" Target="../ctrlProps/ctrlProp137.xml"/><Relationship Id="rId167" Type="http://schemas.openxmlformats.org/officeDocument/2006/relationships/ctrlProp" Target="../ctrlProps/ctrlProp158.xml"/><Relationship Id="rId188" Type="http://schemas.openxmlformats.org/officeDocument/2006/relationships/ctrlProp" Target="../ctrlProps/ctrlProp179.xml"/><Relationship Id="rId7" Type="http://schemas.openxmlformats.org/officeDocument/2006/relationships/printerSettings" Target="../printerSettings/printerSettings2.bin"/><Relationship Id="rId71" Type="http://schemas.openxmlformats.org/officeDocument/2006/relationships/ctrlProp" Target="../ctrlProps/ctrlProp62.xml"/><Relationship Id="rId92" Type="http://schemas.openxmlformats.org/officeDocument/2006/relationships/ctrlProp" Target="../ctrlProps/ctrlProp83.xml"/><Relationship Id="rId162" Type="http://schemas.openxmlformats.org/officeDocument/2006/relationships/ctrlProp" Target="../ctrlProps/ctrlProp153.xml"/><Relationship Id="rId183" Type="http://schemas.openxmlformats.org/officeDocument/2006/relationships/ctrlProp" Target="../ctrlProps/ctrlProp174.xml"/><Relationship Id="rId213" Type="http://schemas.openxmlformats.org/officeDocument/2006/relationships/ctrlProp" Target="../ctrlProps/ctrlProp204.xml"/><Relationship Id="rId218" Type="http://schemas.openxmlformats.org/officeDocument/2006/relationships/ctrlProp" Target="../ctrlProps/ctrlProp209.xml"/><Relationship Id="rId234" Type="http://schemas.openxmlformats.org/officeDocument/2006/relationships/ctrlProp" Target="../ctrlProps/ctrlProp225.xml"/><Relationship Id="rId239" Type="http://schemas.openxmlformats.org/officeDocument/2006/relationships/ctrlProp" Target="../ctrlProps/ctrlProp230.xml"/><Relationship Id="rId2" Type="http://schemas.openxmlformats.org/officeDocument/2006/relationships/hyperlink" Target="HOGP_5-3_SE_37-A01_EN.pptx" TargetMode="External"/><Relationship Id="rId29" Type="http://schemas.openxmlformats.org/officeDocument/2006/relationships/ctrlProp" Target="../ctrlProps/ctrlProp20.xml"/><Relationship Id="rId250" Type="http://schemas.openxmlformats.org/officeDocument/2006/relationships/ctrlProp" Target="../ctrlProps/ctrlProp241.xml"/><Relationship Id="rId255" Type="http://schemas.openxmlformats.org/officeDocument/2006/relationships/ctrlProp" Target="../ctrlProps/ctrlProp246.xml"/><Relationship Id="rId271" Type="http://schemas.openxmlformats.org/officeDocument/2006/relationships/ctrlProp" Target="../ctrlProps/ctrlProp262.xml"/><Relationship Id="rId276" Type="http://schemas.openxmlformats.org/officeDocument/2006/relationships/ctrlProp" Target="../ctrlProps/ctrlProp267.xml"/><Relationship Id="rId24" Type="http://schemas.openxmlformats.org/officeDocument/2006/relationships/ctrlProp" Target="../ctrlProps/ctrlProp15.xml"/><Relationship Id="rId40" Type="http://schemas.openxmlformats.org/officeDocument/2006/relationships/ctrlProp" Target="../ctrlProps/ctrlProp31.xml"/><Relationship Id="rId45" Type="http://schemas.openxmlformats.org/officeDocument/2006/relationships/ctrlProp" Target="../ctrlProps/ctrlProp36.xml"/><Relationship Id="rId66" Type="http://schemas.openxmlformats.org/officeDocument/2006/relationships/ctrlProp" Target="../ctrlProps/ctrlProp57.xml"/><Relationship Id="rId87" Type="http://schemas.openxmlformats.org/officeDocument/2006/relationships/ctrlProp" Target="../ctrlProps/ctrlProp78.xml"/><Relationship Id="rId110" Type="http://schemas.openxmlformats.org/officeDocument/2006/relationships/ctrlProp" Target="../ctrlProps/ctrlProp101.xml"/><Relationship Id="rId115" Type="http://schemas.openxmlformats.org/officeDocument/2006/relationships/ctrlProp" Target="../ctrlProps/ctrlProp106.xml"/><Relationship Id="rId131" Type="http://schemas.openxmlformats.org/officeDocument/2006/relationships/ctrlProp" Target="../ctrlProps/ctrlProp122.xml"/><Relationship Id="rId136" Type="http://schemas.openxmlformats.org/officeDocument/2006/relationships/ctrlProp" Target="../ctrlProps/ctrlProp127.xml"/><Relationship Id="rId157" Type="http://schemas.openxmlformats.org/officeDocument/2006/relationships/ctrlProp" Target="../ctrlProps/ctrlProp148.xml"/><Relationship Id="rId178" Type="http://schemas.openxmlformats.org/officeDocument/2006/relationships/ctrlProp" Target="../ctrlProps/ctrlProp169.xml"/><Relationship Id="rId61" Type="http://schemas.openxmlformats.org/officeDocument/2006/relationships/ctrlProp" Target="../ctrlProps/ctrlProp52.xml"/><Relationship Id="rId82" Type="http://schemas.openxmlformats.org/officeDocument/2006/relationships/ctrlProp" Target="../ctrlProps/ctrlProp73.xml"/><Relationship Id="rId152" Type="http://schemas.openxmlformats.org/officeDocument/2006/relationships/ctrlProp" Target="../ctrlProps/ctrlProp143.xml"/><Relationship Id="rId173" Type="http://schemas.openxmlformats.org/officeDocument/2006/relationships/ctrlProp" Target="../ctrlProps/ctrlProp164.xml"/><Relationship Id="rId194" Type="http://schemas.openxmlformats.org/officeDocument/2006/relationships/ctrlProp" Target="../ctrlProps/ctrlProp185.xml"/><Relationship Id="rId199" Type="http://schemas.openxmlformats.org/officeDocument/2006/relationships/ctrlProp" Target="../ctrlProps/ctrlProp190.xml"/><Relationship Id="rId203" Type="http://schemas.openxmlformats.org/officeDocument/2006/relationships/ctrlProp" Target="../ctrlProps/ctrlProp194.xml"/><Relationship Id="rId208" Type="http://schemas.openxmlformats.org/officeDocument/2006/relationships/ctrlProp" Target="../ctrlProps/ctrlProp199.xml"/><Relationship Id="rId229" Type="http://schemas.openxmlformats.org/officeDocument/2006/relationships/ctrlProp" Target="../ctrlProps/ctrlProp220.xml"/><Relationship Id="rId19" Type="http://schemas.openxmlformats.org/officeDocument/2006/relationships/ctrlProp" Target="../ctrlProps/ctrlProp10.xml"/><Relationship Id="rId224" Type="http://schemas.openxmlformats.org/officeDocument/2006/relationships/ctrlProp" Target="../ctrlProps/ctrlProp215.xml"/><Relationship Id="rId240" Type="http://schemas.openxmlformats.org/officeDocument/2006/relationships/ctrlProp" Target="../ctrlProps/ctrlProp231.xml"/><Relationship Id="rId245" Type="http://schemas.openxmlformats.org/officeDocument/2006/relationships/ctrlProp" Target="../ctrlProps/ctrlProp236.xml"/><Relationship Id="rId261" Type="http://schemas.openxmlformats.org/officeDocument/2006/relationships/ctrlProp" Target="../ctrlProps/ctrlProp252.xml"/><Relationship Id="rId266" Type="http://schemas.openxmlformats.org/officeDocument/2006/relationships/ctrlProp" Target="../ctrlProps/ctrlProp257.xml"/><Relationship Id="rId14" Type="http://schemas.openxmlformats.org/officeDocument/2006/relationships/ctrlProp" Target="../ctrlProps/ctrlProp5.xml"/><Relationship Id="rId30" Type="http://schemas.openxmlformats.org/officeDocument/2006/relationships/ctrlProp" Target="../ctrlProps/ctrlProp21.xml"/><Relationship Id="rId35" Type="http://schemas.openxmlformats.org/officeDocument/2006/relationships/ctrlProp" Target="../ctrlProps/ctrlProp26.xml"/><Relationship Id="rId56" Type="http://schemas.openxmlformats.org/officeDocument/2006/relationships/ctrlProp" Target="../ctrlProps/ctrlProp47.xml"/><Relationship Id="rId77" Type="http://schemas.openxmlformats.org/officeDocument/2006/relationships/ctrlProp" Target="../ctrlProps/ctrlProp68.xml"/><Relationship Id="rId100" Type="http://schemas.openxmlformats.org/officeDocument/2006/relationships/ctrlProp" Target="../ctrlProps/ctrlProp91.xml"/><Relationship Id="rId105" Type="http://schemas.openxmlformats.org/officeDocument/2006/relationships/ctrlProp" Target="../ctrlProps/ctrlProp96.xml"/><Relationship Id="rId126" Type="http://schemas.openxmlformats.org/officeDocument/2006/relationships/ctrlProp" Target="../ctrlProps/ctrlProp117.xml"/><Relationship Id="rId147" Type="http://schemas.openxmlformats.org/officeDocument/2006/relationships/ctrlProp" Target="../ctrlProps/ctrlProp138.xml"/><Relationship Id="rId168" Type="http://schemas.openxmlformats.org/officeDocument/2006/relationships/ctrlProp" Target="../ctrlProps/ctrlProp159.xml"/><Relationship Id="rId282" Type="http://schemas.openxmlformats.org/officeDocument/2006/relationships/ctrlProp" Target="../ctrlProps/ctrlProp273.xml"/><Relationship Id="rId8" Type="http://schemas.openxmlformats.org/officeDocument/2006/relationships/drawing" Target="../drawings/drawing1.xml"/><Relationship Id="rId51" Type="http://schemas.openxmlformats.org/officeDocument/2006/relationships/ctrlProp" Target="../ctrlProps/ctrlProp42.xml"/><Relationship Id="rId72" Type="http://schemas.openxmlformats.org/officeDocument/2006/relationships/ctrlProp" Target="../ctrlProps/ctrlProp63.xml"/><Relationship Id="rId93" Type="http://schemas.openxmlformats.org/officeDocument/2006/relationships/ctrlProp" Target="../ctrlProps/ctrlProp84.xml"/><Relationship Id="rId98" Type="http://schemas.openxmlformats.org/officeDocument/2006/relationships/ctrlProp" Target="../ctrlProps/ctrlProp89.xml"/><Relationship Id="rId121" Type="http://schemas.openxmlformats.org/officeDocument/2006/relationships/ctrlProp" Target="../ctrlProps/ctrlProp112.xml"/><Relationship Id="rId142" Type="http://schemas.openxmlformats.org/officeDocument/2006/relationships/ctrlProp" Target="../ctrlProps/ctrlProp133.xml"/><Relationship Id="rId163" Type="http://schemas.openxmlformats.org/officeDocument/2006/relationships/ctrlProp" Target="../ctrlProps/ctrlProp154.xml"/><Relationship Id="rId184" Type="http://schemas.openxmlformats.org/officeDocument/2006/relationships/ctrlProp" Target="../ctrlProps/ctrlProp175.xml"/><Relationship Id="rId189" Type="http://schemas.openxmlformats.org/officeDocument/2006/relationships/ctrlProp" Target="../ctrlProps/ctrlProp180.xml"/><Relationship Id="rId219" Type="http://schemas.openxmlformats.org/officeDocument/2006/relationships/ctrlProp" Target="../ctrlProps/ctrlProp210.xml"/><Relationship Id="rId3" Type="http://schemas.openxmlformats.org/officeDocument/2006/relationships/hyperlink" Target="HOGP_5-3_SE_37-F01_EN.docx" TargetMode="External"/><Relationship Id="rId214" Type="http://schemas.openxmlformats.org/officeDocument/2006/relationships/ctrlProp" Target="../ctrlProps/ctrlProp205.xml"/><Relationship Id="rId230" Type="http://schemas.openxmlformats.org/officeDocument/2006/relationships/ctrlProp" Target="../ctrlProps/ctrlProp221.xml"/><Relationship Id="rId235" Type="http://schemas.openxmlformats.org/officeDocument/2006/relationships/ctrlProp" Target="../ctrlProps/ctrlProp226.xml"/><Relationship Id="rId251" Type="http://schemas.openxmlformats.org/officeDocument/2006/relationships/ctrlProp" Target="../ctrlProps/ctrlProp242.xml"/><Relationship Id="rId256" Type="http://schemas.openxmlformats.org/officeDocument/2006/relationships/ctrlProp" Target="../ctrlProps/ctrlProp247.xml"/><Relationship Id="rId277" Type="http://schemas.openxmlformats.org/officeDocument/2006/relationships/ctrlProp" Target="../ctrlProps/ctrlProp268.xml"/><Relationship Id="rId25" Type="http://schemas.openxmlformats.org/officeDocument/2006/relationships/ctrlProp" Target="../ctrlProps/ctrlProp16.xml"/><Relationship Id="rId46" Type="http://schemas.openxmlformats.org/officeDocument/2006/relationships/ctrlProp" Target="../ctrlProps/ctrlProp37.xml"/><Relationship Id="rId67" Type="http://schemas.openxmlformats.org/officeDocument/2006/relationships/ctrlProp" Target="../ctrlProps/ctrlProp58.xml"/><Relationship Id="rId116" Type="http://schemas.openxmlformats.org/officeDocument/2006/relationships/ctrlProp" Target="../ctrlProps/ctrlProp107.xml"/><Relationship Id="rId137" Type="http://schemas.openxmlformats.org/officeDocument/2006/relationships/ctrlProp" Target="../ctrlProps/ctrlProp128.xml"/><Relationship Id="rId158" Type="http://schemas.openxmlformats.org/officeDocument/2006/relationships/ctrlProp" Target="../ctrlProps/ctrlProp149.xml"/><Relationship Id="rId272" Type="http://schemas.openxmlformats.org/officeDocument/2006/relationships/ctrlProp" Target="../ctrlProps/ctrlProp263.xml"/><Relationship Id="rId20" Type="http://schemas.openxmlformats.org/officeDocument/2006/relationships/ctrlProp" Target="../ctrlProps/ctrlProp11.xml"/><Relationship Id="rId41" Type="http://schemas.openxmlformats.org/officeDocument/2006/relationships/ctrlProp" Target="../ctrlProps/ctrlProp32.xml"/><Relationship Id="rId62" Type="http://schemas.openxmlformats.org/officeDocument/2006/relationships/ctrlProp" Target="../ctrlProps/ctrlProp53.xml"/><Relationship Id="rId83" Type="http://schemas.openxmlformats.org/officeDocument/2006/relationships/ctrlProp" Target="../ctrlProps/ctrlProp74.xml"/><Relationship Id="rId88" Type="http://schemas.openxmlformats.org/officeDocument/2006/relationships/ctrlProp" Target="../ctrlProps/ctrlProp79.xml"/><Relationship Id="rId111" Type="http://schemas.openxmlformats.org/officeDocument/2006/relationships/ctrlProp" Target="../ctrlProps/ctrlProp102.xml"/><Relationship Id="rId132" Type="http://schemas.openxmlformats.org/officeDocument/2006/relationships/ctrlProp" Target="../ctrlProps/ctrlProp123.xml"/><Relationship Id="rId153" Type="http://schemas.openxmlformats.org/officeDocument/2006/relationships/ctrlProp" Target="../ctrlProps/ctrlProp144.xml"/><Relationship Id="rId174" Type="http://schemas.openxmlformats.org/officeDocument/2006/relationships/ctrlProp" Target="../ctrlProps/ctrlProp165.xml"/><Relationship Id="rId179" Type="http://schemas.openxmlformats.org/officeDocument/2006/relationships/ctrlProp" Target="../ctrlProps/ctrlProp170.xml"/><Relationship Id="rId195" Type="http://schemas.openxmlformats.org/officeDocument/2006/relationships/ctrlProp" Target="../ctrlProps/ctrlProp186.xml"/><Relationship Id="rId209" Type="http://schemas.openxmlformats.org/officeDocument/2006/relationships/ctrlProp" Target="../ctrlProps/ctrlProp200.xml"/><Relationship Id="rId190" Type="http://schemas.openxmlformats.org/officeDocument/2006/relationships/ctrlProp" Target="../ctrlProps/ctrlProp181.xml"/><Relationship Id="rId204" Type="http://schemas.openxmlformats.org/officeDocument/2006/relationships/ctrlProp" Target="../ctrlProps/ctrlProp195.xml"/><Relationship Id="rId220" Type="http://schemas.openxmlformats.org/officeDocument/2006/relationships/ctrlProp" Target="../ctrlProps/ctrlProp211.xml"/><Relationship Id="rId225" Type="http://schemas.openxmlformats.org/officeDocument/2006/relationships/ctrlProp" Target="../ctrlProps/ctrlProp216.xml"/><Relationship Id="rId241" Type="http://schemas.openxmlformats.org/officeDocument/2006/relationships/ctrlProp" Target="../ctrlProps/ctrlProp232.xml"/><Relationship Id="rId246" Type="http://schemas.openxmlformats.org/officeDocument/2006/relationships/ctrlProp" Target="../ctrlProps/ctrlProp237.xml"/><Relationship Id="rId267" Type="http://schemas.openxmlformats.org/officeDocument/2006/relationships/ctrlProp" Target="../ctrlProps/ctrlProp258.xml"/><Relationship Id="rId15" Type="http://schemas.openxmlformats.org/officeDocument/2006/relationships/ctrlProp" Target="../ctrlProps/ctrlProp6.xml"/><Relationship Id="rId36" Type="http://schemas.openxmlformats.org/officeDocument/2006/relationships/ctrlProp" Target="../ctrlProps/ctrlProp27.xml"/><Relationship Id="rId57" Type="http://schemas.openxmlformats.org/officeDocument/2006/relationships/ctrlProp" Target="../ctrlProps/ctrlProp48.xml"/><Relationship Id="rId106" Type="http://schemas.openxmlformats.org/officeDocument/2006/relationships/ctrlProp" Target="../ctrlProps/ctrlProp97.xml"/><Relationship Id="rId127" Type="http://schemas.openxmlformats.org/officeDocument/2006/relationships/ctrlProp" Target="../ctrlProps/ctrlProp118.xml"/><Relationship Id="rId262" Type="http://schemas.openxmlformats.org/officeDocument/2006/relationships/ctrlProp" Target="../ctrlProps/ctrlProp253.xml"/><Relationship Id="rId283" Type="http://schemas.openxmlformats.org/officeDocument/2006/relationships/ctrlProp" Target="../ctrlProps/ctrlProp274.xml"/><Relationship Id="rId10" Type="http://schemas.openxmlformats.org/officeDocument/2006/relationships/ctrlProp" Target="../ctrlProps/ctrlProp1.xml"/><Relationship Id="rId31" Type="http://schemas.openxmlformats.org/officeDocument/2006/relationships/ctrlProp" Target="../ctrlProps/ctrlProp22.xml"/><Relationship Id="rId52" Type="http://schemas.openxmlformats.org/officeDocument/2006/relationships/ctrlProp" Target="../ctrlProps/ctrlProp43.xml"/><Relationship Id="rId73" Type="http://schemas.openxmlformats.org/officeDocument/2006/relationships/ctrlProp" Target="../ctrlProps/ctrlProp64.xml"/><Relationship Id="rId78" Type="http://schemas.openxmlformats.org/officeDocument/2006/relationships/ctrlProp" Target="../ctrlProps/ctrlProp69.xml"/><Relationship Id="rId94" Type="http://schemas.openxmlformats.org/officeDocument/2006/relationships/ctrlProp" Target="../ctrlProps/ctrlProp85.xml"/><Relationship Id="rId99" Type="http://schemas.openxmlformats.org/officeDocument/2006/relationships/ctrlProp" Target="../ctrlProps/ctrlProp90.xml"/><Relationship Id="rId101" Type="http://schemas.openxmlformats.org/officeDocument/2006/relationships/ctrlProp" Target="../ctrlProps/ctrlProp92.xml"/><Relationship Id="rId122" Type="http://schemas.openxmlformats.org/officeDocument/2006/relationships/ctrlProp" Target="../ctrlProps/ctrlProp113.xml"/><Relationship Id="rId143" Type="http://schemas.openxmlformats.org/officeDocument/2006/relationships/ctrlProp" Target="../ctrlProps/ctrlProp134.xml"/><Relationship Id="rId148" Type="http://schemas.openxmlformats.org/officeDocument/2006/relationships/ctrlProp" Target="../ctrlProps/ctrlProp139.xml"/><Relationship Id="rId164" Type="http://schemas.openxmlformats.org/officeDocument/2006/relationships/ctrlProp" Target="../ctrlProps/ctrlProp155.xml"/><Relationship Id="rId169" Type="http://schemas.openxmlformats.org/officeDocument/2006/relationships/ctrlProp" Target="../ctrlProps/ctrlProp160.xml"/><Relationship Id="rId185" Type="http://schemas.openxmlformats.org/officeDocument/2006/relationships/ctrlProp" Target="../ctrlProps/ctrlProp176.xml"/><Relationship Id="rId4" Type="http://schemas.openxmlformats.org/officeDocument/2006/relationships/hyperlink" Target="HOGP_5-3_SE_37-A01_EN.pptx" TargetMode="External"/><Relationship Id="rId9" Type="http://schemas.openxmlformats.org/officeDocument/2006/relationships/vmlDrawing" Target="../drawings/vmlDrawing1.vml"/><Relationship Id="rId180" Type="http://schemas.openxmlformats.org/officeDocument/2006/relationships/ctrlProp" Target="../ctrlProps/ctrlProp171.xml"/><Relationship Id="rId210" Type="http://schemas.openxmlformats.org/officeDocument/2006/relationships/ctrlProp" Target="../ctrlProps/ctrlProp201.xml"/><Relationship Id="rId215" Type="http://schemas.openxmlformats.org/officeDocument/2006/relationships/ctrlProp" Target="../ctrlProps/ctrlProp206.xml"/><Relationship Id="rId236" Type="http://schemas.openxmlformats.org/officeDocument/2006/relationships/ctrlProp" Target="../ctrlProps/ctrlProp227.xml"/><Relationship Id="rId257" Type="http://schemas.openxmlformats.org/officeDocument/2006/relationships/ctrlProp" Target="../ctrlProps/ctrlProp248.xml"/><Relationship Id="rId278" Type="http://schemas.openxmlformats.org/officeDocument/2006/relationships/ctrlProp" Target="../ctrlProps/ctrlProp269.xml"/><Relationship Id="rId26" Type="http://schemas.openxmlformats.org/officeDocument/2006/relationships/ctrlProp" Target="../ctrlProps/ctrlProp17.xml"/><Relationship Id="rId231" Type="http://schemas.openxmlformats.org/officeDocument/2006/relationships/ctrlProp" Target="../ctrlProps/ctrlProp222.xml"/><Relationship Id="rId252" Type="http://schemas.openxmlformats.org/officeDocument/2006/relationships/ctrlProp" Target="../ctrlProps/ctrlProp243.xml"/><Relationship Id="rId273" Type="http://schemas.openxmlformats.org/officeDocument/2006/relationships/ctrlProp" Target="../ctrlProps/ctrlProp264.xml"/><Relationship Id="rId47" Type="http://schemas.openxmlformats.org/officeDocument/2006/relationships/ctrlProp" Target="../ctrlProps/ctrlProp38.xml"/><Relationship Id="rId68" Type="http://schemas.openxmlformats.org/officeDocument/2006/relationships/ctrlProp" Target="../ctrlProps/ctrlProp59.xml"/><Relationship Id="rId89" Type="http://schemas.openxmlformats.org/officeDocument/2006/relationships/ctrlProp" Target="../ctrlProps/ctrlProp80.xml"/><Relationship Id="rId112" Type="http://schemas.openxmlformats.org/officeDocument/2006/relationships/ctrlProp" Target="../ctrlProps/ctrlProp103.xml"/><Relationship Id="rId133" Type="http://schemas.openxmlformats.org/officeDocument/2006/relationships/ctrlProp" Target="../ctrlProps/ctrlProp124.xml"/><Relationship Id="rId154" Type="http://schemas.openxmlformats.org/officeDocument/2006/relationships/ctrlProp" Target="../ctrlProps/ctrlProp145.xml"/><Relationship Id="rId175" Type="http://schemas.openxmlformats.org/officeDocument/2006/relationships/ctrlProp" Target="../ctrlProps/ctrlProp166.xml"/><Relationship Id="rId196" Type="http://schemas.openxmlformats.org/officeDocument/2006/relationships/ctrlProp" Target="../ctrlProps/ctrlProp187.xml"/><Relationship Id="rId200" Type="http://schemas.openxmlformats.org/officeDocument/2006/relationships/ctrlProp" Target="../ctrlProps/ctrlProp191.xml"/><Relationship Id="rId16" Type="http://schemas.openxmlformats.org/officeDocument/2006/relationships/ctrlProp" Target="../ctrlProps/ctrlProp7.xml"/><Relationship Id="rId221" Type="http://schemas.openxmlformats.org/officeDocument/2006/relationships/ctrlProp" Target="../ctrlProps/ctrlProp212.xml"/><Relationship Id="rId242" Type="http://schemas.openxmlformats.org/officeDocument/2006/relationships/ctrlProp" Target="../ctrlProps/ctrlProp233.xml"/><Relationship Id="rId263" Type="http://schemas.openxmlformats.org/officeDocument/2006/relationships/ctrlProp" Target="../ctrlProps/ctrlProp254.xml"/><Relationship Id="rId284" Type="http://schemas.openxmlformats.org/officeDocument/2006/relationships/ctrlProp" Target="../ctrlProps/ctrlProp275.xml"/><Relationship Id="rId37" Type="http://schemas.openxmlformats.org/officeDocument/2006/relationships/ctrlProp" Target="../ctrlProps/ctrlProp28.xml"/><Relationship Id="rId58" Type="http://schemas.openxmlformats.org/officeDocument/2006/relationships/ctrlProp" Target="../ctrlProps/ctrlProp49.xml"/><Relationship Id="rId79" Type="http://schemas.openxmlformats.org/officeDocument/2006/relationships/ctrlProp" Target="../ctrlProps/ctrlProp70.xml"/><Relationship Id="rId102" Type="http://schemas.openxmlformats.org/officeDocument/2006/relationships/ctrlProp" Target="../ctrlProps/ctrlProp93.xml"/><Relationship Id="rId123" Type="http://schemas.openxmlformats.org/officeDocument/2006/relationships/ctrlProp" Target="../ctrlProps/ctrlProp114.xml"/><Relationship Id="rId144" Type="http://schemas.openxmlformats.org/officeDocument/2006/relationships/ctrlProp" Target="../ctrlProps/ctrlProp135.xml"/><Relationship Id="rId90" Type="http://schemas.openxmlformats.org/officeDocument/2006/relationships/ctrlProp" Target="../ctrlProps/ctrlProp81.xml"/><Relationship Id="rId165" Type="http://schemas.openxmlformats.org/officeDocument/2006/relationships/ctrlProp" Target="../ctrlProps/ctrlProp156.xml"/><Relationship Id="rId186" Type="http://schemas.openxmlformats.org/officeDocument/2006/relationships/ctrlProp" Target="../ctrlProps/ctrlProp177.xml"/><Relationship Id="rId211" Type="http://schemas.openxmlformats.org/officeDocument/2006/relationships/ctrlProp" Target="../ctrlProps/ctrlProp202.xml"/><Relationship Id="rId232" Type="http://schemas.openxmlformats.org/officeDocument/2006/relationships/ctrlProp" Target="../ctrlProps/ctrlProp223.xml"/><Relationship Id="rId253" Type="http://schemas.openxmlformats.org/officeDocument/2006/relationships/ctrlProp" Target="../ctrlProps/ctrlProp244.xml"/><Relationship Id="rId274" Type="http://schemas.openxmlformats.org/officeDocument/2006/relationships/ctrlProp" Target="../ctrlProps/ctrlProp265.xml"/><Relationship Id="rId27" Type="http://schemas.openxmlformats.org/officeDocument/2006/relationships/ctrlProp" Target="../ctrlProps/ctrlProp18.xml"/><Relationship Id="rId48" Type="http://schemas.openxmlformats.org/officeDocument/2006/relationships/ctrlProp" Target="../ctrlProps/ctrlProp39.xml"/><Relationship Id="rId69" Type="http://schemas.openxmlformats.org/officeDocument/2006/relationships/ctrlProp" Target="../ctrlProps/ctrlProp60.xml"/><Relationship Id="rId113" Type="http://schemas.openxmlformats.org/officeDocument/2006/relationships/ctrlProp" Target="../ctrlProps/ctrlProp104.xml"/><Relationship Id="rId134" Type="http://schemas.openxmlformats.org/officeDocument/2006/relationships/ctrlProp" Target="../ctrlProps/ctrlProp125.xml"/><Relationship Id="rId80" Type="http://schemas.openxmlformats.org/officeDocument/2006/relationships/ctrlProp" Target="../ctrlProps/ctrlProp71.xml"/><Relationship Id="rId155" Type="http://schemas.openxmlformats.org/officeDocument/2006/relationships/ctrlProp" Target="../ctrlProps/ctrlProp146.xml"/><Relationship Id="rId176" Type="http://schemas.openxmlformats.org/officeDocument/2006/relationships/ctrlProp" Target="../ctrlProps/ctrlProp167.xml"/><Relationship Id="rId197" Type="http://schemas.openxmlformats.org/officeDocument/2006/relationships/ctrlProp" Target="../ctrlProps/ctrlProp188.xml"/><Relationship Id="rId201" Type="http://schemas.openxmlformats.org/officeDocument/2006/relationships/ctrlProp" Target="../ctrlProps/ctrlProp192.xml"/><Relationship Id="rId222" Type="http://schemas.openxmlformats.org/officeDocument/2006/relationships/ctrlProp" Target="../ctrlProps/ctrlProp213.xml"/><Relationship Id="rId243" Type="http://schemas.openxmlformats.org/officeDocument/2006/relationships/ctrlProp" Target="../ctrlProps/ctrlProp234.xml"/><Relationship Id="rId264" Type="http://schemas.openxmlformats.org/officeDocument/2006/relationships/ctrlProp" Target="../ctrlProps/ctrlProp255.xml"/><Relationship Id="rId285" Type="http://schemas.openxmlformats.org/officeDocument/2006/relationships/ctrlProp" Target="../ctrlProps/ctrlProp276.xml"/><Relationship Id="rId17" Type="http://schemas.openxmlformats.org/officeDocument/2006/relationships/ctrlProp" Target="../ctrlProps/ctrlProp8.xml"/><Relationship Id="rId38" Type="http://schemas.openxmlformats.org/officeDocument/2006/relationships/ctrlProp" Target="../ctrlProps/ctrlProp29.xml"/><Relationship Id="rId59" Type="http://schemas.openxmlformats.org/officeDocument/2006/relationships/ctrlProp" Target="../ctrlProps/ctrlProp50.xml"/><Relationship Id="rId103" Type="http://schemas.openxmlformats.org/officeDocument/2006/relationships/ctrlProp" Target="../ctrlProps/ctrlProp94.xml"/><Relationship Id="rId124" Type="http://schemas.openxmlformats.org/officeDocument/2006/relationships/ctrlProp" Target="../ctrlProps/ctrlProp115.xml"/><Relationship Id="rId70" Type="http://schemas.openxmlformats.org/officeDocument/2006/relationships/ctrlProp" Target="../ctrlProps/ctrlProp61.xml"/><Relationship Id="rId91" Type="http://schemas.openxmlformats.org/officeDocument/2006/relationships/ctrlProp" Target="../ctrlProps/ctrlProp82.xml"/><Relationship Id="rId145" Type="http://schemas.openxmlformats.org/officeDocument/2006/relationships/ctrlProp" Target="../ctrlProps/ctrlProp136.xml"/><Relationship Id="rId166" Type="http://schemas.openxmlformats.org/officeDocument/2006/relationships/ctrlProp" Target="../ctrlProps/ctrlProp157.xml"/><Relationship Id="rId187" Type="http://schemas.openxmlformats.org/officeDocument/2006/relationships/ctrlProp" Target="../ctrlProps/ctrlProp178.xml"/><Relationship Id="rId1" Type="http://schemas.openxmlformats.org/officeDocument/2006/relationships/hyperlink" Target="HOGP_5-3_SE_37-A01_EN.pptx" TargetMode="External"/><Relationship Id="rId212" Type="http://schemas.openxmlformats.org/officeDocument/2006/relationships/ctrlProp" Target="../ctrlProps/ctrlProp203.xml"/><Relationship Id="rId233" Type="http://schemas.openxmlformats.org/officeDocument/2006/relationships/ctrlProp" Target="../ctrlProps/ctrlProp224.xml"/><Relationship Id="rId254" Type="http://schemas.openxmlformats.org/officeDocument/2006/relationships/ctrlProp" Target="../ctrlProps/ctrlProp245.xml"/><Relationship Id="rId28" Type="http://schemas.openxmlformats.org/officeDocument/2006/relationships/ctrlProp" Target="../ctrlProps/ctrlProp19.xml"/><Relationship Id="rId49" Type="http://schemas.openxmlformats.org/officeDocument/2006/relationships/ctrlProp" Target="../ctrlProps/ctrlProp40.xml"/><Relationship Id="rId114" Type="http://schemas.openxmlformats.org/officeDocument/2006/relationships/ctrlProp" Target="../ctrlProps/ctrlProp105.xml"/><Relationship Id="rId275" Type="http://schemas.openxmlformats.org/officeDocument/2006/relationships/ctrlProp" Target="../ctrlProps/ctrlProp266.xml"/><Relationship Id="rId60" Type="http://schemas.openxmlformats.org/officeDocument/2006/relationships/ctrlProp" Target="../ctrlProps/ctrlProp51.xml"/><Relationship Id="rId81" Type="http://schemas.openxmlformats.org/officeDocument/2006/relationships/ctrlProp" Target="../ctrlProps/ctrlProp72.xml"/><Relationship Id="rId135" Type="http://schemas.openxmlformats.org/officeDocument/2006/relationships/ctrlProp" Target="../ctrlProps/ctrlProp126.xml"/><Relationship Id="rId156" Type="http://schemas.openxmlformats.org/officeDocument/2006/relationships/ctrlProp" Target="../ctrlProps/ctrlProp147.xml"/><Relationship Id="rId177" Type="http://schemas.openxmlformats.org/officeDocument/2006/relationships/ctrlProp" Target="../ctrlProps/ctrlProp168.xml"/><Relationship Id="rId198" Type="http://schemas.openxmlformats.org/officeDocument/2006/relationships/ctrlProp" Target="../ctrlProps/ctrlProp189.xml"/><Relationship Id="rId202" Type="http://schemas.openxmlformats.org/officeDocument/2006/relationships/ctrlProp" Target="../ctrlProps/ctrlProp193.xml"/><Relationship Id="rId223" Type="http://schemas.openxmlformats.org/officeDocument/2006/relationships/ctrlProp" Target="../ctrlProps/ctrlProp214.xml"/><Relationship Id="rId244" Type="http://schemas.openxmlformats.org/officeDocument/2006/relationships/ctrlProp" Target="../ctrlProps/ctrlProp2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6"/>
  <sheetViews>
    <sheetView workbookViewId="0"/>
  </sheetViews>
  <sheetFormatPr defaultColWidth="8.6640625" defaultRowHeight="14.4" x14ac:dyDescent="0.3"/>
  <cols>
    <col min="1" max="1" width="4.88671875" style="120" customWidth="1"/>
    <col min="2" max="8" width="8.6640625" style="1"/>
    <col min="9" max="9" width="23" style="1" customWidth="1"/>
    <col min="10" max="16384" width="8.6640625" style="1"/>
  </cols>
  <sheetData>
    <row r="4" spans="1:13" x14ac:dyDescent="0.3">
      <c r="B4" s="121" t="s">
        <v>131</v>
      </c>
    </row>
    <row r="6" spans="1:13" x14ac:dyDescent="0.3">
      <c r="A6" s="120">
        <v>1</v>
      </c>
      <c r="B6" s="1" t="s">
        <v>132</v>
      </c>
    </row>
    <row r="7" spans="1:13" x14ac:dyDescent="0.3">
      <c r="A7" s="120">
        <v>2</v>
      </c>
      <c r="B7" s="1" t="s">
        <v>128</v>
      </c>
    </row>
    <row r="8" spans="1:13" x14ac:dyDescent="0.3">
      <c r="A8" s="120">
        <v>3</v>
      </c>
      <c r="B8" s="1" t="s">
        <v>129</v>
      </c>
    </row>
    <row r="9" spans="1:13" x14ac:dyDescent="0.3">
      <c r="A9" s="120">
        <v>4</v>
      </c>
      <c r="B9" s="1" t="s">
        <v>130</v>
      </c>
    </row>
    <row r="10" spans="1:13" x14ac:dyDescent="0.3">
      <c r="A10" s="120">
        <v>5</v>
      </c>
      <c r="B10" s="1" t="s">
        <v>137</v>
      </c>
      <c r="K10" s="123" t="s">
        <v>138</v>
      </c>
      <c r="M10" s="123"/>
    </row>
    <row r="11" spans="1:13" x14ac:dyDescent="0.3">
      <c r="A11" s="120">
        <v>6</v>
      </c>
      <c r="B11" s="1" t="s">
        <v>134</v>
      </c>
      <c r="I11" s="123" t="s">
        <v>150</v>
      </c>
    </row>
    <row r="12" spans="1:13" x14ac:dyDescent="0.3">
      <c r="A12" s="120">
        <v>7</v>
      </c>
      <c r="B12" s="1" t="s">
        <v>135</v>
      </c>
    </row>
    <row r="13" spans="1:13" x14ac:dyDescent="0.3">
      <c r="A13" s="120">
        <v>8</v>
      </c>
      <c r="B13" s="1" t="s">
        <v>136</v>
      </c>
    </row>
    <row r="16" spans="1:13" x14ac:dyDescent="0.3">
      <c r="B16" s="122" t="s">
        <v>133</v>
      </c>
    </row>
  </sheetData>
  <hyperlinks>
    <hyperlink ref="I11" r:id="rId1" display="HOGL_5-3_MG_01_EN &amp; HOGL_5-3_MG_01-F01_EN"/>
    <hyperlink ref="K10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80"/>
  <sheetViews>
    <sheetView tabSelected="1" zoomScale="70" zoomScaleNormal="70" workbookViewId="0">
      <selection activeCell="F22" sqref="F22"/>
    </sheetView>
  </sheetViews>
  <sheetFormatPr defaultColWidth="8.6640625" defaultRowHeight="14.4" x14ac:dyDescent="0.3"/>
  <cols>
    <col min="1" max="1" width="1.109375" style="1" customWidth="1"/>
    <col min="2" max="2" width="12.88671875" style="2" customWidth="1"/>
    <col min="3" max="3" width="31.33203125" style="8" customWidth="1"/>
    <col min="4" max="4" width="24.44140625" style="8" customWidth="1"/>
    <col min="5" max="5" width="3.5546875" style="14" customWidth="1"/>
    <col min="6" max="6" width="101.33203125" style="1" customWidth="1"/>
    <col min="7" max="7" width="4" style="6" customWidth="1"/>
    <col min="8" max="8" width="2.44140625" style="19" hidden="1" customWidth="1"/>
    <col min="9" max="9" width="5.109375" style="6" hidden="1" customWidth="1"/>
    <col min="10" max="10" width="12.109375" style="11" customWidth="1"/>
    <col min="11" max="11" width="14.5546875" style="16" bestFit="1" customWidth="1"/>
    <col min="12" max="12" width="1.33203125" style="3" hidden="1" customWidth="1"/>
    <col min="13" max="15" width="8.88671875" style="1" customWidth="1"/>
    <col min="16" max="19" width="8.6640625" style="1"/>
    <col min="20" max="21" width="8.6640625" style="2"/>
    <col min="22" max="16384" width="8.6640625" style="1"/>
  </cols>
  <sheetData>
    <row r="1" spans="2:21" ht="32.1" customHeight="1" x14ac:dyDescent="0.3">
      <c r="B1" s="177" t="s">
        <v>108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2:21" ht="8.1" customHeight="1" thickBot="1" x14ac:dyDescent="0.35">
      <c r="B2" s="9"/>
      <c r="C2" s="9"/>
      <c r="D2" s="9"/>
      <c r="E2" s="12"/>
      <c r="F2" s="9"/>
      <c r="G2" s="9"/>
      <c r="H2" s="9"/>
      <c r="I2" s="9"/>
      <c r="J2" s="10"/>
      <c r="K2" s="10"/>
      <c r="L2" s="15"/>
      <c r="M2" s="9"/>
      <c r="N2" s="9"/>
      <c r="O2" s="4"/>
    </row>
    <row r="3" spans="2:21" ht="17.100000000000001" hidden="1" customHeight="1" x14ac:dyDescent="0.3">
      <c r="B3" s="9"/>
      <c r="C3" s="9"/>
      <c r="D3" s="9"/>
      <c r="E3" s="12"/>
      <c r="F3" s="9"/>
      <c r="G3" s="9"/>
      <c r="H3" s="9"/>
      <c r="I3" s="9"/>
      <c r="J3" s="10"/>
      <c r="K3" s="10"/>
      <c r="L3" s="15"/>
      <c r="M3" s="9"/>
      <c r="N3" s="9"/>
      <c r="O3" s="4"/>
    </row>
    <row r="4" spans="2:21" ht="17.100000000000001" hidden="1" customHeight="1" x14ac:dyDescent="0.3">
      <c r="B4" s="9"/>
      <c r="C4" s="9"/>
      <c r="D4" s="9"/>
      <c r="E4" s="12"/>
      <c r="F4" s="9"/>
      <c r="G4" s="9"/>
      <c r="H4" s="9"/>
      <c r="I4" s="9"/>
      <c r="J4" s="10"/>
      <c r="K4" s="10"/>
      <c r="L4" s="15"/>
      <c r="M4" s="9"/>
      <c r="N4" s="9"/>
      <c r="O4" s="4"/>
    </row>
    <row r="5" spans="2:21" ht="18.600000000000001" customHeight="1" thickTop="1" x14ac:dyDescent="0.3">
      <c r="B5" s="110" t="s">
        <v>103</v>
      </c>
      <c r="C5" s="111"/>
      <c r="D5" s="112"/>
      <c r="E5" s="13"/>
      <c r="F5" s="119" t="s">
        <v>121</v>
      </c>
      <c r="G5" s="7"/>
      <c r="H5" s="17"/>
      <c r="I5" s="7"/>
      <c r="J5" s="138" t="s">
        <v>122</v>
      </c>
      <c r="K5" s="139"/>
      <c r="L5" s="139"/>
      <c r="M5" s="139"/>
      <c r="N5" s="139"/>
      <c r="O5" s="140"/>
    </row>
    <row r="6" spans="2:21" ht="18.600000000000001" customHeight="1" x14ac:dyDescent="0.3">
      <c r="B6" s="113" t="s">
        <v>104</v>
      </c>
      <c r="C6" s="90"/>
      <c r="D6" s="114"/>
      <c r="F6" s="72" t="s">
        <v>4</v>
      </c>
      <c r="G6" s="5"/>
      <c r="H6" s="18"/>
      <c r="I6" s="5"/>
      <c r="J6" s="141"/>
      <c r="K6" s="142"/>
      <c r="L6" s="142"/>
      <c r="M6" s="142"/>
      <c r="N6" s="142"/>
      <c r="O6" s="143"/>
    </row>
    <row r="7" spans="2:21" ht="18.600000000000001" customHeight="1" x14ac:dyDescent="0.3">
      <c r="B7" s="115" t="s">
        <v>105</v>
      </c>
      <c r="C7" s="90"/>
      <c r="D7" s="114"/>
      <c r="F7" s="72" t="s">
        <v>5</v>
      </c>
      <c r="G7" s="5"/>
      <c r="H7" s="18"/>
      <c r="I7" s="5"/>
      <c r="J7" s="141"/>
      <c r="K7" s="142"/>
      <c r="L7" s="142"/>
      <c r="M7" s="142"/>
      <c r="N7" s="142"/>
      <c r="O7" s="143"/>
    </row>
    <row r="8" spans="2:21" ht="18.600000000000001" customHeight="1" thickBot="1" x14ac:dyDescent="0.35">
      <c r="B8" s="116"/>
      <c r="C8" s="117"/>
      <c r="D8" s="118"/>
      <c r="F8" s="73" t="s">
        <v>6</v>
      </c>
      <c r="G8" s="5"/>
      <c r="H8" s="18"/>
      <c r="I8" s="5"/>
      <c r="J8" s="144"/>
      <c r="K8" s="145"/>
      <c r="L8" s="145"/>
      <c r="M8" s="145"/>
      <c r="N8" s="145"/>
      <c r="O8" s="146"/>
    </row>
    <row r="9" spans="2:21" ht="15.9" customHeight="1" thickTop="1" thickBot="1" x14ac:dyDescent="0.35">
      <c r="F9" s="3"/>
      <c r="M9" s="147"/>
      <c r="N9" s="147"/>
      <c r="O9" s="147"/>
    </row>
    <row r="10" spans="2:21" ht="56.4" customHeight="1" thickTop="1" thickBot="1" x14ac:dyDescent="0.35">
      <c r="B10" s="63" t="s">
        <v>3</v>
      </c>
      <c r="C10" s="64" t="s">
        <v>33</v>
      </c>
      <c r="D10" s="64" t="s">
        <v>22</v>
      </c>
      <c r="E10" s="65"/>
      <c r="F10" s="66" t="s">
        <v>34</v>
      </c>
      <c r="G10" s="67" t="s">
        <v>47</v>
      </c>
      <c r="H10" s="67" t="s">
        <v>95</v>
      </c>
      <c r="I10" s="68"/>
      <c r="J10" s="69" t="s">
        <v>9</v>
      </c>
      <c r="K10" s="69" t="s">
        <v>65</v>
      </c>
      <c r="L10" s="70"/>
      <c r="M10" s="70" t="s">
        <v>8</v>
      </c>
      <c r="N10" s="70" t="s">
        <v>62</v>
      </c>
      <c r="O10" s="71" t="s">
        <v>63</v>
      </c>
    </row>
    <row r="11" spans="2:21" ht="15.6" thickTop="1" thickBot="1" x14ac:dyDescent="0.35">
      <c r="T11" s="2" t="s">
        <v>96</v>
      </c>
      <c r="U11" s="2" t="s">
        <v>97</v>
      </c>
    </row>
    <row r="12" spans="2:21" ht="15.75" customHeight="1" thickTop="1" x14ac:dyDescent="0.3">
      <c r="B12" s="148">
        <v>1</v>
      </c>
      <c r="C12" s="168" t="s">
        <v>81</v>
      </c>
      <c r="D12" s="157" t="s">
        <v>87</v>
      </c>
      <c r="E12" s="42">
        <v>1.1000000000000001</v>
      </c>
      <c r="F12" s="43" t="s">
        <v>48</v>
      </c>
      <c r="G12" s="23"/>
      <c r="H12" s="44">
        <f>IF(I12=TRUE,1,0)</f>
        <v>0</v>
      </c>
      <c r="I12" s="93" t="b">
        <v>0</v>
      </c>
      <c r="J12" s="160" t="s">
        <v>35</v>
      </c>
      <c r="K12" s="24" t="s">
        <v>70</v>
      </c>
      <c r="L12" s="25"/>
      <c r="M12" s="25" t="s">
        <v>64</v>
      </c>
      <c r="N12" s="25"/>
      <c r="O12" s="26"/>
      <c r="T12" s="2">
        <v>1</v>
      </c>
      <c r="U12" s="2">
        <f>H12</f>
        <v>0</v>
      </c>
    </row>
    <row r="13" spans="2:21" x14ac:dyDescent="0.3">
      <c r="B13" s="149"/>
      <c r="C13" s="169"/>
      <c r="D13" s="158"/>
      <c r="E13" s="45">
        <v>1.2</v>
      </c>
      <c r="F13" s="46" t="s">
        <v>140</v>
      </c>
      <c r="G13" s="30"/>
      <c r="H13" s="47">
        <f>IF(I13=TRUE,1,0)</f>
        <v>0</v>
      </c>
      <c r="I13" s="92" t="b">
        <v>0</v>
      </c>
      <c r="J13" s="161"/>
      <c r="K13" s="31" t="s">
        <v>70</v>
      </c>
      <c r="L13" s="32"/>
      <c r="M13" s="32" t="s">
        <v>64</v>
      </c>
      <c r="N13" s="32" t="s">
        <v>64</v>
      </c>
      <c r="O13" s="33" t="s">
        <v>64</v>
      </c>
      <c r="T13" s="2">
        <v>1</v>
      </c>
      <c r="U13" s="2">
        <f t="shared" ref="U13:U76" si="0">H13</f>
        <v>0</v>
      </c>
    </row>
    <row r="14" spans="2:21" x14ac:dyDescent="0.3">
      <c r="B14" s="149"/>
      <c r="C14" s="170"/>
      <c r="D14" s="158"/>
      <c r="E14" s="45">
        <v>1.3</v>
      </c>
      <c r="F14" s="46" t="s">
        <v>115</v>
      </c>
      <c r="G14" s="30"/>
      <c r="H14" s="47">
        <f>IF(I14=TRUE,1,0)</f>
        <v>0</v>
      </c>
      <c r="I14" s="92" t="b">
        <v>0</v>
      </c>
      <c r="J14" s="161"/>
      <c r="K14" s="31" t="s">
        <v>70</v>
      </c>
      <c r="L14" s="32"/>
      <c r="M14" s="32" t="s">
        <v>64</v>
      </c>
      <c r="N14" s="32"/>
      <c r="O14" s="33"/>
      <c r="T14" s="2">
        <v>1</v>
      </c>
      <c r="U14" s="2">
        <f t="shared" si="0"/>
        <v>0</v>
      </c>
    </row>
    <row r="15" spans="2:21" ht="30" customHeight="1" x14ac:dyDescent="0.3">
      <c r="B15" s="149"/>
      <c r="C15" s="166" t="s">
        <v>139</v>
      </c>
      <c r="D15" s="158"/>
      <c r="E15" s="45">
        <v>1.4</v>
      </c>
      <c r="F15" s="46" t="s">
        <v>49</v>
      </c>
      <c r="G15" s="30"/>
      <c r="H15" s="47">
        <f>IF(I15=TRUE,1,0)</f>
        <v>0</v>
      </c>
      <c r="I15" s="92" t="b">
        <v>0</v>
      </c>
      <c r="J15" s="161"/>
      <c r="K15" s="31" t="s">
        <v>70</v>
      </c>
      <c r="L15" s="32"/>
      <c r="M15" s="32" t="s">
        <v>64</v>
      </c>
      <c r="N15" s="32" t="s">
        <v>64</v>
      </c>
      <c r="O15" s="33"/>
      <c r="T15" s="2">
        <v>1</v>
      </c>
      <c r="U15" s="2">
        <f t="shared" si="0"/>
        <v>0</v>
      </c>
    </row>
    <row r="16" spans="2:21" ht="15" thickBot="1" x14ac:dyDescent="0.35">
      <c r="B16" s="150"/>
      <c r="C16" s="167"/>
      <c r="D16" s="159"/>
      <c r="E16" s="48">
        <v>1.5</v>
      </c>
      <c r="F16" s="49" t="s">
        <v>94</v>
      </c>
      <c r="G16" s="38"/>
      <c r="H16" s="50">
        <f>IF(I16=TRUE,1,0)</f>
        <v>0</v>
      </c>
      <c r="I16" s="94" t="b">
        <v>0</v>
      </c>
      <c r="J16" s="162"/>
      <c r="K16" s="39" t="s">
        <v>70</v>
      </c>
      <c r="L16" s="40"/>
      <c r="M16" s="40" t="s">
        <v>64</v>
      </c>
      <c r="N16" s="40"/>
      <c r="O16" s="41"/>
      <c r="T16" s="2">
        <v>1</v>
      </c>
      <c r="U16" s="2">
        <f t="shared" si="0"/>
        <v>0</v>
      </c>
    </row>
    <row r="17" spans="2:21" ht="15" customHeight="1" thickTop="1" x14ac:dyDescent="0.3">
      <c r="B17" s="151">
        <v>2</v>
      </c>
      <c r="C17" s="133" t="s">
        <v>82</v>
      </c>
      <c r="D17" s="154" t="s">
        <v>107</v>
      </c>
      <c r="E17" s="51">
        <v>2.1</v>
      </c>
      <c r="F17" s="21" t="s">
        <v>141</v>
      </c>
      <c r="G17" s="23"/>
      <c r="H17" s="22">
        <f t="shared" ref="H17:H79" si="1">IF(I17=TRUE,1,0)</f>
        <v>0</v>
      </c>
      <c r="I17" s="93" t="b">
        <v>0</v>
      </c>
      <c r="J17" s="171" t="s">
        <v>16</v>
      </c>
      <c r="K17" s="24" t="s">
        <v>71</v>
      </c>
      <c r="L17" s="25"/>
      <c r="M17" s="25" t="s">
        <v>64</v>
      </c>
      <c r="N17" s="25"/>
      <c r="O17" s="26"/>
      <c r="T17" s="2">
        <v>1</v>
      </c>
      <c r="U17" s="2">
        <f t="shared" si="0"/>
        <v>0</v>
      </c>
    </row>
    <row r="18" spans="2:21" x14ac:dyDescent="0.3">
      <c r="B18" s="152"/>
      <c r="C18" s="134"/>
      <c r="D18" s="155"/>
      <c r="E18" s="52">
        <v>2.2000000000000002</v>
      </c>
      <c r="F18" s="28" t="s">
        <v>23</v>
      </c>
      <c r="G18" s="30"/>
      <c r="H18" s="29">
        <f t="shared" si="1"/>
        <v>0</v>
      </c>
      <c r="I18" s="92" t="b">
        <v>0</v>
      </c>
      <c r="J18" s="172"/>
      <c r="K18" s="31" t="s">
        <v>72</v>
      </c>
      <c r="L18" s="32"/>
      <c r="M18" s="32"/>
      <c r="N18" s="32" t="s">
        <v>64</v>
      </c>
      <c r="O18" s="33"/>
      <c r="T18" s="2">
        <v>1</v>
      </c>
      <c r="U18" s="2">
        <f t="shared" si="0"/>
        <v>0</v>
      </c>
    </row>
    <row r="19" spans="2:21" x14ac:dyDescent="0.3">
      <c r="B19" s="152"/>
      <c r="C19" s="134"/>
      <c r="D19" s="155"/>
      <c r="E19" s="52">
        <v>2.2999999999999998</v>
      </c>
      <c r="F19" s="28" t="s">
        <v>46</v>
      </c>
      <c r="G19" s="30"/>
      <c r="H19" s="29">
        <f t="shared" si="1"/>
        <v>0</v>
      </c>
      <c r="I19" s="92" t="b">
        <v>0</v>
      </c>
      <c r="J19" s="172"/>
      <c r="K19" s="31" t="s">
        <v>71</v>
      </c>
      <c r="L19" s="32"/>
      <c r="M19" s="32" t="s">
        <v>64</v>
      </c>
      <c r="N19" s="32"/>
      <c r="O19" s="33"/>
      <c r="T19" s="2">
        <v>1</v>
      </c>
      <c r="U19" s="2">
        <f t="shared" si="0"/>
        <v>0</v>
      </c>
    </row>
    <row r="20" spans="2:21" x14ac:dyDescent="0.3">
      <c r="B20" s="152"/>
      <c r="C20" s="134"/>
      <c r="D20" s="155"/>
      <c r="E20" s="52">
        <v>2.4</v>
      </c>
      <c r="F20" s="62" t="s">
        <v>142</v>
      </c>
      <c r="G20" s="30"/>
      <c r="H20" s="29">
        <f t="shared" si="1"/>
        <v>0</v>
      </c>
      <c r="I20" s="92" t="b">
        <v>0</v>
      </c>
      <c r="J20" s="172"/>
      <c r="K20" s="31" t="s">
        <v>71</v>
      </c>
      <c r="L20" s="32"/>
      <c r="M20" s="32" t="s">
        <v>64</v>
      </c>
      <c r="N20" s="32"/>
      <c r="O20" s="33"/>
      <c r="T20" s="2">
        <v>1</v>
      </c>
      <c r="U20" s="2">
        <f t="shared" si="0"/>
        <v>0</v>
      </c>
    </row>
    <row r="21" spans="2:21" x14ac:dyDescent="0.3">
      <c r="B21" s="152"/>
      <c r="C21" s="135"/>
      <c r="D21" s="155"/>
      <c r="E21" s="52">
        <v>2.5</v>
      </c>
      <c r="F21" s="28" t="s">
        <v>42</v>
      </c>
      <c r="G21" s="30"/>
      <c r="H21" s="29">
        <f t="shared" si="1"/>
        <v>0</v>
      </c>
      <c r="I21" s="92" t="b">
        <v>0</v>
      </c>
      <c r="J21" s="172"/>
      <c r="K21" s="31" t="s">
        <v>71</v>
      </c>
      <c r="L21" s="32"/>
      <c r="M21" s="32" t="s">
        <v>64</v>
      </c>
      <c r="N21" s="32"/>
      <c r="O21" s="33"/>
      <c r="T21" s="2">
        <v>1</v>
      </c>
      <c r="U21" s="2">
        <f t="shared" si="0"/>
        <v>0</v>
      </c>
    </row>
    <row r="22" spans="2:21" x14ac:dyDescent="0.3">
      <c r="B22" s="152"/>
      <c r="C22" s="131" t="s">
        <v>152</v>
      </c>
      <c r="D22" s="155"/>
      <c r="E22" s="52">
        <v>2.6</v>
      </c>
      <c r="F22" s="28" t="s">
        <v>156</v>
      </c>
      <c r="G22" s="30"/>
      <c r="H22" s="29">
        <f t="shared" si="1"/>
        <v>0</v>
      </c>
      <c r="I22" s="92" t="b">
        <v>0</v>
      </c>
      <c r="J22" s="172"/>
      <c r="K22" s="31" t="s">
        <v>71</v>
      </c>
      <c r="L22" s="32"/>
      <c r="M22" s="32" t="s">
        <v>64</v>
      </c>
      <c r="N22" s="32"/>
      <c r="O22" s="33"/>
      <c r="T22" s="2">
        <v>1</v>
      </c>
      <c r="U22" s="2">
        <f t="shared" si="0"/>
        <v>0</v>
      </c>
    </row>
    <row r="23" spans="2:21" x14ac:dyDescent="0.3">
      <c r="B23" s="152"/>
      <c r="C23" s="132"/>
      <c r="D23" s="155"/>
      <c r="E23" s="52">
        <v>2.7</v>
      </c>
      <c r="F23" s="28" t="s">
        <v>143</v>
      </c>
      <c r="G23" s="30"/>
      <c r="H23" s="29">
        <f t="shared" si="1"/>
        <v>0</v>
      </c>
      <c r="I23" s="92" t="b">
        <v>0</v>
      </c>
      <c r="J23" s="172"/>
      <c r="K23" s="31" t="s">
        <v>71</v>
      </c>
      <c r="L23" s="32"/>
      <c r="M23" s="32" t="s">
        <v>64</v>
      </c>
      <c r="N23" s="32"/>
      <c r="O23" s="33"/>
      <c r="T23" s="2">
        <v>1</v>
      </c>
      <c r="U23" s="2">
        <f t="shared" si="0"/>
        <v>0</v>
      </c>
    </row>
    <row r="24" spans="2:21" x14ac:dyDescent="0.3">
      <c r="B24" s="152"/>
      <c r="C24" s="131" t="s">
        <v>139</v>
      </c>
      <c r="D24" s="155"/>
      <c r="E24" s="52">
        <v>2.8</v>
      </c>
      <c r="F24" s="28" t="s">
        <v>37</v>
      </c>
      <c r="G24" s="30"/>
      <c r="H24" s="29">
        <f t="shared" si="1"/>
        <v>0</v>
      </c>
      <c r="I24" s="92" t="b">
        <v>0</v>
      </c>
      <c r="J24" s="172"/>
      <c r="K24" s="31" t="s">
        <v>71</v>
      </c>
      <c r="L24" s="32"/>
      <c r="M24" s="32" t="s">
        <v>64</v>
      </c>
      <c r="N24" s="32"/>
      <c r="O24" s="33"/>
      <c r="T24" s="2">
        <v>1</v>
      </c>
      <c r="U24" s="2">
        <f t="shared" si="0"/>
        <v>0</v>
      </c>
    </row>
    <row r="25" spans="2:21" ht="15" thickBot="1" x14ac:dyDescent="0.35">
      <c r="B25" s="153"/>
      <c r="C25" s="132"/>
      <c r="D25" s="156"/>
      <c r="E25" s="53">
        <v>2.9</v>
      </c>
      <c r="F25" s="36" t="s">
        <v>144</v>
      </c>
      <c r="G25" s="38"/>
      <c r="H25" s="37">
        <f t="shared" si="1"/>
        <v>0</v>
      </c>
      <c r="I25" s="94" t="b">
        <v>0</v>
      </c>
      <c r="J25" s="173"/>
      <c r="K25" s="39" t="s">
        <v>71</v>
      </c>
      <c r="L25" s="40"/>
      <c r="M25" s="40" t="s">
        <v>64</v>
      </c>
      <c r="N25" s="40"/>
      <c r="O25" s="41"/>
      <c r="T25" s="2">
        <v>1</v>
      </c>
      <c r="U25" s="2">
        <f t="shared" si="0"/>
        <v>0</v>
      </c>
    </row>
    <row r="26" spans="2:21" ht="15" thickTop="1" x14ac:dyDescent="0.3">
      <c r="B26" s="148">
        <v>3</v>
      </c>
      <c r="C26" s="124" t="s">
        <v>7</v>
      </c>
      <c r="D26" s="157" t="s">
        <v>88</v>
      </c>
      <c r="E26" s="54">
        <v>3.1</v>
      </c>
      <c r="F26" s="43" t="s">
        <v>151</v>
      </c>
      <c r="G26" s="23"/>
      <c r="H26" s="44">
        <f t="shared" si="1"/>
        <v>0</v>
      </c>
      <c r="I26" s="93" t="b">
        <v>0</v>
      </c>
      <c r="J26" s="171" t="s">
        <v>17</v>
      </c>
      <c r="K26" s="24" t="s">
        <v>71</v>
      </c>
      <c r="L26" s="25"/>
      <c r="M26" s="25" t="s">
        <v>64</v>
      </c>
      <c r="N26" s="25"/>
      <c r="O26" s="26"/>
      <c r="T26" s="2">
        <v>1</v>
      </c>
      <c r="U26" s="2">
        <f t="shared" si="0"/>
        <v>0</v>
      </c>
    </row>
    <row r="27" spans="2:21" x14ac:dyDescent="0.3">
      <c r="B27" s="149"/>
      <c r="C27" s="125"/>
      <c r="D27" s="158"/>
      <c r="E27" s="55">
        <v>3.2</v>
      </c>
      <c r="F27" s="46" t="s">
        <v>145</v>
      </c>
      <c r="G27" s="30"/>
      <c r="H27" s="47">
        <f t="shared" si="1"/>
        <v>0</v>
      </c>
      <c r="I27" s="92" t="b">
        <v>0</v>
      </c>
      <c r="J27" s="172"/>
      <c r="K27" s="31" t="s">
        <v>71</v>
      </c>
      <c r="L27" s="32"/>
      <c r="M27" s="32" t="s">
        <v>64</v>
      </c>
      <c r="N27" s="32"/>
      <c r="O27" s="33"/>
      <c r="T27" s="2">
        <v>1</v>
      </c>
      <c r="U27" s="2">
        <f t="shared" si="0"/>
        <v>0</v>
      </c>
    </row>
    <row r="28" spans="2:21" x14ac:dyDescent="0.3">
      <c r="B28" s="149"/>
      <c r="C28" s="125"/>
      <c r="D28" s="158"/>
      <c r="E28" s="55">
        <v>3.3</v>
      </c>
      <c r="F28" s="46" t="s">
        <v>146</v>
      </c>
      <c r="G28" s="30"/>
      <c r="H28" s="47">
        <f t="shared" si="1"/>
        <v>0</v>
      </c>
      <c r="I28" s="92" t="b">
        <v>0</v>
      </c>
      <c r="J28" s="172"/>
      <c r="K28" s="31" t="s">
        <v>71</v>
      </c>
      <c r="L28" s="32"/>
      <c r="M28" s="32" t="s">
        <v>64</v>
      </c>
      <c r="N28" s="32"/>
      <c r="O28" s="33"/>
      <c r="T28" s="2">
        <v>1</v>
      </c>
      <c r="U28" s="2">
        <f t="shared" si="0"/>
        <v>0</v>
      </c>
    </row>
    <row r="29" spans="2:21" x14ac:dyDescent="0.3">
      <c r="B29" s="149"/>
      <c r="C29" s="125"/>
      <c r="D29" s="158"/>
      <c r="E29" s="55">
        <v>3.4</v>
      </c>
      <c r="F29" s="46" t="s">
        <v>147</v>
      </c>
      <c r="G29" s="30"/>
      <c r="H29" s="47">
        <f t="shared" si="1"/>
        <v>0</v>
      </c>
      <c r="I29" s="92" t="b">
        <v>0</v>
      </c>
      <c r="J29" s="172"/>
      <c r="K29" s="31" t="s">
        <v>71</v>
      </c>
      <c r="L29" s="32"/>
      <c r="M29" s="32" t="s">
        <v>64</v>
      </c>
      <c r="N29" s="32"/>
      <c r="O29" s="33"/>
      <c r="T29" s="2">
        <v>1</v>
      </c>
      <c r="U29" s="2">
        <f t="shared" si="0"/>
        <v>0</v>
      </c>
    </row>
    <row r="30" spans="2:21" x14ac:dyDescent="0.3">
      <c r="B30" s="149"/>
      <c r="C30" s="125"/>
      <c r="D30" s="158"/>
      <c r="E30" s="55">
        <v>3.5</v>
      </c>
      <c r="F30" s="46" t="s">
        <v>148</v>
      </c>
      <c r="G30" s="30"/>
      <c r="H30" s="47">
        <f t="shared" si="1"/>
        <v>0</v>
      </c>
      <c r="I30" s="92" t="b">
        <v>0</v>
      </c>
      <c r="J30" s="172"/>
      <c r="K30" s="31" t="s">
        <v>71</v>
      </c>
      <c r="L30" s="32"/>
      <c r="M30" s="32" t="s">
        <v>64</v>
      </c>
      <c r="N30" s="32"/>
      <c r="O30" s="33"/>
      <c r="T30" s="2">
        <v>1</v>
      </c>
      <c r="U30" s="2">
        <f t="shared" si="0"/>
        <v>0</v>
      </c>
    </row>
    <row r="31" spans="2:21" x14ac:dyDescent="0.3">
      <c r="B31" s="149"/>
      <c r="C31" s="125"/>
      <c r="D31" s="158"/>
      <c r="E31" s="55">
        <v>3.6</v>
      </c>
      <c r="F31" s="46" t="s">
        <v>24</v>
      </c>
      <c r="G31" s="30"/>
      <c r="H31" s="47">
        <f t="shared" si="1"/>
        <v>0</v>
      </c>
      <c r="I31" s="92" t="b">
        <v>0</v>
      </c>
      <c r="J31" s="172"/>
      <c r="K31" s="31" t="s">
        <v>77</v>
      </c>
      <c r="L31" s="32"/>
      <c r="M31" s="32" t="s">
        <v>64</v>
      </c>
      <c r="N31" s="32"/>
      <c r="O31" s="33"/>
      <c r="T31" s="2">
        <v>1</v>
      </c>
      <c r="U31" s="2">
        <f t="shared" si="0"/>
        <v>0</v>
      </c>
    </row>
    <row r="32" spans="2:21" x14ac:dyDescent="0.3">
      <c r="B32" s="149"/>
      <c r="C32" s="136" t="s">
        <v>152</v>
      </c>
      <c r="D32" s="158"/>
      <c r="E32" s="55">
        <v>3.7</v>
      </c>
      <c r="F32" s="46" t="s">
        <v>36</v>
      </c>
      <c r="G32" s="30"/>
      <c r="H32" s="47">
        <f t="shared" si="1"/>
        <v>0</v>
      </c>
      <c r="I32" s="92" t="b">
        <v>0</v>
      </c>
      <c r="J32" s="172"/>
      <c r="K32" s="31" t="s">
        <v>71</v>
      </c>
      <c r="L32" s="32"/>
      <c r="M32" s="32" t="s">
        <v>64</v>
      </c>
      <c r="N32" s="32"/>
      <c r="O32" s="33"/>
      <c r="T32" s="2">
        <v>1</v>
      </c>
      <c r="U32" s="2">
        <f t="shared" si="0"/>
        <v>0</v>
      </c>
    </row>
    <row r="33" spans="2:21" x14ac:dyDescent="0.3">
      <c r="B33" s="149"/>
      <c r="C33" s="137"/>
      <c r="D33" s="158"/>
      <c r="E33" s="55">
        <v>3.8</v>
      </c>
      <c r="F33" s="46" t="s">
        <v>39</v>
      </c>
      <c r="G33" s="30"/>
      <c r="H33" s="47">
        <f t="shared" si="1"/>
        <v>0</v>
      </c>
      <c r="I33" s="92" t="b">
        <v>0</v>
      </c>
      <c r="J33" s="172"/>
      <c r="K33" s="31" t="s">
        <v>77</v>
      </c>
      <c r="L33" s="32"/>
      <c r="M33" s="32" t="s">
        <v>64</v>
      </c>
      <c r="N33" s="32"/>
      <c r="O33" s="33"/>
      <c r="T33" s="2">
        <v>1</v>
      </c>
      <c r="U33" s="2">
        <f t="shared" si="0"/>
        <v>0</v>
      </c>
    </row>
    <row r="34" spans="2:21" x14ac:dyDescent="0.3">
      <c r="B34" s="149"/>
      <c r="C34" s="136" t="s">
        <v>139</v>
      </c>
      <c r="D34" s="158"/>
      <c r="E34" s="55">
        <v>3.9</v>
      </c>
      <c r="F34" s="46" t="s">
        <v>38</v>
      </c>
      <c r="G34" s="30"/>
      <c r="H34" s="47">
        <f t="shared" si="1"/>
        <v>0</v>
      </c>
      <c r="I34" s="92" t="b">
        <v>0</v>
      </c>
      <c r="J34" s="172"/>
      <c r="K34" s="31" t="s">
        <v>71</v>
      </c>
      <c r="L34" s="32"/>
      <c r="M34" s="32" t="s">
        <v>64</v>
      </c>
      <c r="N34" s="32"/>
      <c r="O34" s="33"/>
      <c r="T34" s="2">
        <v>1</v>
      </c>
      <c r="U34" s="2">
        <f t="shared" si="0"/>
        <v>0</v>
      </c>
    </row>
    <row r="35" spans="2:21" ht="15" thickBot="1" x14ac:dyDescent="0.35">
      <c r="B35" s="150"/>
      <c r="C35" s="137"/>
      <c r="D35" s="159"/>
      <c r="E35" s="61" t="s">
        <v>73</v>
      </c>
      <c r="F35" s="49" t="s">
        <v>25</v>
      </c>
      <c r="G35" s="38"/>
      <c r="H35" s="50">
        <f t="shared" si="1"/>
        <v>0</v>
      </c>
      <c r="I35" s="94" t="b">
        <v>0</v>
      </c>
      <c r="J35" s="173"/>
      <c r="K35" s="39" t="s">
        <v>71</v>
      </c>
      <c r="L35" s="40"/>
      <c r="M35" s="40" t="s">
        <v>64</v>
      </c>
      <c r="N35" s="40"/>
      <c r="O35" s="41"/>
      <c r="T35" s="2">
        <v>1</v>
      </c>
      <c r="U35" s="2">
        <f t="shared" si="0"/>
        <v>0</v>
      </c>
    </row>
    <row r="36" spans="2:21" ht="17.100000000000001" customHeight="1" thickTop="1" x14ac:dyDescent="0.3">
      <c r="B36" s="151">
        <v>4</v>
      </c>
      <c r="C36" s="163" t="s">
        <v>15</v>
      </c>
      <c r="D36" s="154" t="s">
        <v>116</v>
      </c>
      <c r="E36" s="51">
        <v>4.0999999999999996</v>
      </c>
      <c r="F36" s="21" t="s">
        <v>26</v>
      </c>
      <c r="G36" s="23"/>
      <c r="H36" s="22">
        <f t="shared" si="1"/>
        <v>0</v>
      </c>
      <c r="I36" s="93" t="b">
        <v>0</v>
      </c>
      <c r="J36" s="160" t="s">
        <v>19</v>
      </c>
      <c r="K36" s="24" t="s">
        <v>68</v>
      </c>
      <c r="L36" s="25"/>
      <c r="M36" s="25" t="s">
        <v>64</v>
      </c>
      <c r="N36" s="25"/>
      <c r="O36" s="26"/>
      <c r="T36" s="2">
        <v>1</v>
      </c>
      <c r="U36" s="2">
        <f t="shared" si="0"/>
        <v>0</v>
      </c>
    </row>
    <row r="37" spans="2:21" ht="17.100000000000001" customHeight="1" x14ac:dyDescent="0.3">
      <c r="B37" s="152"/>
      <c r="C37" s="164"/>
      <c r="D37" s="155"/>
      <c r="E37" s="52">
        <v>4.2</v>
      </c>
      <c r="F37" s="28" t="s">
        <v>51</v>
      </c>
      <c r="G37" s="30"/>
      <c r="H37" s="29">
        <f t="shared" si="1"/>
        <v>0</v>
      </c>
      <c r="I37" s="92" t="b">
        <v>0</v>
      </c>
      <c r="J37" s="161"/>
      <c r="K37" s="31" t="s">
        <v>68</v>
      </c>
      <c r="L37" s="32"/>
      <c r="M37" s="32" t="s">
        <v>64</v>
      </c>
      <c r="N37" s="32"/>
      <c r="O37" s="33"/>
      <c r="T37" s="2">
        <v>1</v>
      </c>
      <c r="U37" s="2">
        <f t="shared" si="0"/>
        <v>0</v>
      </c>
    </row>
    <row r="38" spans="2:21" ht="17.100000000000001" customHeight="1" x14ac:dyDescent="0.3">
      <c r="B38" s="152"/>
      <c r="C38" s="164"/>
      <c r="D38" s="155"/>
      <c r="E38" s="52">
        <v>4.3</v>
      </c>
      <c r="F38" s="28" t="s">
        <v>21</v>
      </c>
      <c r="G38" s="30"/>
      <c r="H38" s="29">
        <f t="shared" si="1"/>
        <v>0</v>
      </c>
      <c r="I38" s="92" t="b">
        <v>0</v>
      </c>
      <c r="J38" s="161"/>
      <c r="K38" s="31" t="s">
        <v>68</v>
      </c>
      <c r="L38" s="32"/>
      <c r="M38" s="32" t="s">
        <v>64</v>
      </c>
      <c r="N38" s="32"/>
      <c r="O38" s="33"/>
      <c r="T38" s="2">
        <v>1</v>
      </c>
      <c r="U38" s="2">
        <f t="shared" si="0"/>
        <v>0</v>
      </c>
    </row>
    <row r="39" spans="2:21" ht="17.100000000000001" customHeight="1" x14ac:dyDescent="0.3">
      <c r="B39" s="152"/>
      <c r="C39" s="164"/>
      <c r="D39" s="155"/>
      <c r="E39" s="52">
        <v>4.4000000000000004</v>
      </c>
      <c r="F39" s="28" t="s">
        <v>54</v>
      </c>
      <c r="G39" s="30"/>
      <c r="H39" s="29">
        <f t="shared" si="1"/>
        <v>0</v>
      </c>
      <c r="I39" s="92" t="b">
        <v>0</v>
      </c>
      <c r="J39" s="161"/>
      <c r="K39" s="31" t="s">
        <v>68</v>
      </c>
      <c r="L39" s="32"/>
      <c r="M39" s="32" t="s">
        <v>64</v>
      </c>
      <c r="N39" s="32" t="s">
        <v>64</v>
      </c>
      <c r="O39" s="33"/>
      <c r="T39" s="2">
        <v>1</v>
      </c>
      <c r="U39" s="2">
        <f t="shared" si="0"/>
        <v>0</v>
      </c>
    </row>
    <row r="40" spans="2:21" ht="15" customHeight="1" thickBot="1" x14ac:dyDescent="0.35">
      <c r="B40" s="153"/>
      <c r="C40" s="165"/>
      <c r="D40" s="156"/>
      <c r="E40" s="53">
        <v>4.5</v>
      </c>
      <c r="F40" s="36" t="s">
        <v>78</v>
      </c>
      <c r="G40" s="38"/>
      <c r="H40" s="37">
        <f t="shared" si="1"/>
        <v>0</v>
      </c>
      <c r="I40" s="94" t="b">
        <v>0</v>
      </c>
      <c r="J40" s="162"/>
      <c r="K40" s="39" t="s">
        <v>68</v>
      </c>
      <c r="L40" s="40"/>
      <c r="M40" s="40" t="s">
        <v>64</v>
      </c>
      <c r="N40" s="40"/>
      <c r="O40" s="41"/>
      <c r="T40" s="2">
        <v>1</v>
      </c>
      <c r="U40" s="2">
        <f t="shared" si="0"/>
        <v>0</v>
      </c>
    </row>
    <row r="41" spans="2:21" ht="15" thickTop="1" x14ac:dyDescent="0.3">
      <c r="B41" s="148">
        <v>5</v>
      </c>
      <c r="C41" s="178" t="s">
        <v>13</v>
      </c>
      <c r="D41" s="157" t="s">
        <v>89</v>
      </c>
      <c r="E41" s="54">
        <v>5.0999999999999996</v>
      </c>
      <c r="F41" s="43" t="s">
        <v>117</v>
      </c>
      <c r="G41" s="23"/>
      <c r="H41" s="44">
        <f t="shared" si="1"/>
        <v>0</v>
      </c>
      <c r="I41" s="93" t="b">
        <v>0</v>
      </c>
      <c r="J41" s="171" t="s">
        <v>18</v>
      </c>
      <c r="K41" s="24" t="s">
        <v>70</v>
      </c>
      <c r="L41" s="25"/>
      <c r="M41" s="25" t="s">
        <v>64</v>
      </c>
      <c r="N41" s="25"/>
      <c r="O41" s="26"/>
      <c r="T41" s="2">
        <v>1</v>
      </c>
      <c r="U41" s="2">
        <f t="shared" si="0"/>
        <v>0</v>
      </c>
    </row>
    <row r="42" spans="2:21" x14ac:dyDescent="0.3">
      <c r="B42" s="149"/>
      <c r="C42" s="179"/>
      <c r="D42" s="158"/>
      <c r="E42" s="55">
        <v>5.2</v>
      </c>
      <c r="F42" s="46" t="s">
        <v>10</v>
      </c>
      <c r="G42" s="30"/>
      <c r="H42" s="47">
        <f t="shared" si="1"/>
        <v>0</v>
      </c>
      <c r="I42" s="92" t="b">
        <v>0</v>
      </c>
      <c r="J42" s="172"/>
      <c r="K42" s="31" t="s">
        <v>77</v>
      </c>
      <c r="L42" s="32"/>
      <c r="M42" s="32" t="s">
        <v>64</v>
      </c>
      <c r="N42" s="32"/>
      <c r="O42" s="33"/>
      <c r="T42" s="2">
        <v>1</v>
      </c>
      <c r="U42" s="2">
        <f t="shared" si="0"/>
        <v>0</v>
      </c>
    </row>
    <row r="43" spans="2:21" x14ac:dyDescent="0.3">
      <c r="B43" s="149"/>
      <c r="C43" s="179"/>
      <c r="D43" s="158"/>
      <c r="E43" s="55">
        <v>5.3</v>
      </c>
      <c r="F43" s="46" t="s">
        <v>113</v>
      </c>
      <c r="G43" s="30"/>
      <c r="H43" s="47">
        <f t="shared" si="1"/>
        <v>0</v>
      </c>
      <c r="I43" s="92" t="b">
        <v>0</v>
      </c>
      <c r="J43" s="172"/>
      <c r="K43" s="31" t="s">
        <v>70</v>
      </c>
      <c r="L43" s="46"/>
      <c r="M43" s="32" t="s">
        <v>64</v>
      </c>
      <c r="N43" s="46"/>
      <c r="O43" s="60"/>
      <c r="T43" s="2">
        <v>1</v>
      </c>
      <c r="U43" s="2">
        <f t="shared" si="0"/>
        <v>0</v>
      </c>
    </row>
    <row r="44" spans="2:21" x14ac:dyDescent="0.3">
      <c r="B44" s="149"/>
      <c r="C44" s="179"/>
      <c r="D44" s="158"/>
      <c r="E44" s="55">
        <v>5.4</v>
      </c>
      <c r="F44" s="46" t="s">
        <v>118</v>
      </c>
      <c r="G44" s="30"/>
      <c r="H44" s="47">
        <f t="shared" si="1"/>
        <v>0</v>
      </c>
      <c r="I44" s="92" t="b">
        <v>0</v>
      </c>
      <c r="J44" s="172"/>
      <c r="K44" s="31" t="s">
        <v>79</v>
      </c>
      <c r="L44" s="46"/>
      <c r="M44" s="32" t="s">
        <v>64</v>
      </c>
      <c r="N44" s="46"/>
      <c r="O44" s="60"/>
      <c r="T44" s="2">
        <v>1</v>
      </c>
      <c r="U44" s="2">
        <f t="shared" si="0"/>
        <v>0</v>
      </c>
    </row>
    <row r="45" spans="2:21" x14ac:dyDescent="0.3">
      <c r="B45" s="149"/>
      <c r="C45" s="179"/>
      <c r="D45" s="158"/>
      <c r="E45" s="55">
        <v>5.5</v>
      </c>
      <c r="F45" s="46" t="s">
        <v>55</v>
      </c>
      <c r="G45" s="30"/>
      <c r="H45" s="47">
        <f t="shared" si="1"/>
        <v>0</v>
      </c>
      <c r="I45" s="92" t="b">
        <v>0</v>
      </c>
      <c r="J45" s="172"/>
      <c r="K45" s="31" t="s">
        <v>79</v>
      </c>
      <c r="L45" s="32"/>
      <c r="M45" s="32" t="s">
        <v>64</v>
      </c>
      <c r="N45" s="32"/>
      <c r="O45" s="33"/>
      <c r="T45" s="2">
        <v>1</v>
      </c>
      <c r="U45" s="2">
        <f t="shared" si="0"/>
        <v>0</v>
      </c>
    </row>
    <row r="46" spans="2:21" x14ac:dyDescent="0.3">
      <c r="B46" s="149"/>
      <c r="C46" s="179"/>
      <c r="D46" s="158"/>
      <c r="E46" s="55">
        <v>5.6</v>
      </c>
      <c r="F46" s="46" t="s">
        <v>119</v>
      </c>
      <c r="G46" s="30"/>
      <c r="H46" s="47">
        <f t="shared" si="1"/>
        <v>0</v>
      </c>
      <c r="I46" s="92" t="b">
        <v>0</v>
      </c>
      <c r="J46" s="172"/>
      <c r="K46" s="31" t="s">
        <v>79</v>
      </c>
      <c r="L46" s="32"/>
      <c r="M46" s="32" t="s">
        <v>64</v>
      </c>
      <c r="N46" s="32"/>
      <c r="O46" s="33"/>
      <c r="T46" s="2">
        <v>1</v>
      </c>
      <c r="U46" s="2">
        <f t="shared" si="0"/>
        <v>0</v>
      </c>
    </row>
    <row r="47" spans="2:21" x14ac:dyDescent="0.3">
      <c r="B47" s="149"/>
      <c r="C47" s="179"/>
      <c r="D47" s="158"/>
      <c r="E47" s="55">
        <v>5.7</v>
      </c>
      <c r="F47" s="46" t="s">
        <v>112</v>
      </c>
      <c r="G47" s="30"/>
      <c r="H47" s="47">
        <f t="shared" si="1"/>
        <v>0</v>
      </c>
      <c r="I47" s="92" t="b">
        <v>0</v>
      </c>
      <c r="J47" s="172"/>
      <c r="K47" s="31" t="s">
        <v>77</v>
      </c>
      <c r="L47" s="32"/>
      <c r="M47" s="32" t="s">
        <v>64</v>
      </c>
      <c r="N47" s="32"/>
      <c r="O47" s="33"/>
      <c r="T47" s="2">
        <v>1</v>
      </c>
      <c r="U47" s="2">
        <f t="shared" si="0"/>
        <v>0</v>
      </c>
    </row>
    <row r="48" spans="2:21" x14ac:dyDescent="0.3">
      <c r="B48" s="149"/>
      <c r="C48" s="179"/>
      <c r="D48" s="158"/>
      <c r="E48" s="55">
        <v>5.8</v>
      </c>
      <c r="F48" s="46" t="s">
        <v>11</v>
      </c>
      <c r="G48" s="30"/>
      <c r="H48" s="47">
        <f t="shared" si="1"/>
        <v>0</v>
      </c>
      <c r="I48" s="92" t="b">
        <v>0</v>
      </c>
      <c r="J48" s="172"/>
      <c r="K48" s="31" t="s">
        <v>70</v>
      </c>
      <c r="L48" s="32"/>
      <c r="M48" s="32" t="s">
        <v>64</v>
      </c>
      <c r="N48" s="32"/>
      <c r="O48" s="33"/>
      <c r="T48" s="2">
        <v>1</v>
      </c>
      <c r="U48" s="2">
        <f t="shared" si="0"/>
        <v>0</v>
      </c>
    </row>
    <row r="49" spans="2:21" x14ac:dyDescent="0.3">
      <c r="B49" s="149"/>
      <c r="C49" s="179"/>
      <c r="D49" s="158"/>
      <c r="E49" s="55">
        <v>5.9</v>
      </c>
      <c r="F49" s="46" t="s">
        <v>44</v>
      </c>
      <c r="G49" s="30"/>
      <c r="H49" s="47">
        <f t="shared" si="1"/>
        <v>0</v>
      </c>
      <c r="I49" s="92" t="b">
        <v>0</v>
      </c>
      <c r="J49" s="172"/>
      <c r="K49" s="31" t="s">
        <v>77</v>
      </c>
      <c r="L49" s="32"/>
      <c r="M49" s="32" t="s">
        <v>64</v>
      </c>
      <c r="N49" s="32"/>
      <c r="O49" s="33"/>
      <c r="T49" s="2">
        <v>1</v>
      </c>
      <c r="U49" s="2">
        <f t="shared" si="0"/>
        <v>0</v>
      </c>
    </row>
    <row r="50" spans="2:21" ht="15" thickBot="1" x14ac:dyDescent="0.35">
      <c r="B50" s="150"/>
      <c r="C50" s="180"/>
      <c r="D50" s="159"/>
      <c r="E50" s="61" t="s">
        <v>74</v>
      </c>
      <c r="F50" s="49" t="s">
        <v>149</v>
      </c>
      <c r="G50" s="38"/>
      <c r="H50" s="50">
        <f t="shared" si="1"/>
        <v>0</v>
      </c>
      <c r="I50" s="94" t="b">
        <v>0</v>
      </c>
      <c r="J50" s="173"/>
      <c r="K50" s="39" t="s">
        <v>70</v>
      </c>
      <c r="L50" s="40"/>
      <c r="M50" s="40" t="s">
        <v>64</v>
      </c>
      <c r="N50" s="40"/>
      <c r="O50" s="41"/>
      <c r="T50" s="2">
        <v>1</v>
      </c>
      <c r="U50" s="2">
        <f t="shared" si="0"/>
        <v>0</v>
      </c>
    </row>
    <row r="51" spans="2:21" ht="15" thickTop="1" x14ac:dyDescent="0.3">
      <c r="B51" s="151">
        <v>6</v>
      </c>
      <c r="C51" s="163" t="s">
        <v>0</v>
      </c>
      <c r="D51" s="154" t="s">
        <v>114</v>
      </c>
      <c r="E51" s="51">
        <v>6.1</v>
      </c>
      <c r="F51" s="21" t="s">
        <v>120</v>
      </c>
      <c r="G51" s="23"/>
      <c r="H51" s="22">
        <f t="shared" si="1"/>
        <v>0</v>
      </c>
      <c r="I51" s="93" t="b">
        <v>0</v>
      </c>
      <c r="J51" s="160" t="s">
        <v>20</v>
      </c>
      <c r="K51" s="57" t="s">
        <v>66</v>
      </c>
      <c r="L51" s="25"/>
      <c r="M51" s="25" t="s">
        <v>64</v>
      </c>
      <c r="N51" s="25" t="s">
        <v>64</v>
      </c>
      <c r="O51" s="26"/>
      <c r="T51" s="2">
        <v>1</v>
      </c>
      <c r="U51" s="2">
        <f t="shared" si="0"/>
        <v>0</v>
      </c>
    </row>
    <row r="52" spans="2:21" x14ac:dyDescent="0.3">
      <c r="B52" s="152"/>
      <c r="C52" s="164"/>
      <c r="D52" s="155"/>
      <c r="E52" s="52">
        <v>6.2</v>
      </c>
      <c r="F52" s="28" t="s">
        <v>12</v>
      </c>
      <c r="G52" s="30"/>
      <c r="H52" s="29">
        <f t="shared" si="1"/>
        <v>0</v>
      </c>
      <c r="I52" s="92" t="b">
        <v>0</v>
      </c>
      <c r="J52" s="161"/>
      <c r="K52" s="58" t="s">
        <v>66</v>
      </c>
      <c r="L52" s="32"/>
      <c r="M52" s="32" t="s">
        <v>64</v>
      </c>
      <c r="N52" s="32"/>
      <c r="O52" s="33"/>
      <c r="T52" s="2">
        <v>1</v>
      </c>
      <c r="U52" s="2">
        <f t="shared" si="0"/>
        <v>0</v>
      </c>
    </row>
    <row r="53" spans="2:21" x14ac:dyDescent="0.3">
      <c r="B53" s="152"/>
      <c r="C53" s="164"/>
      <c r="D53" s="155"/>
      <c r="E53" s="52">
        <v>6.3</v>
      </c>
      <c r="F53" s="28" t="s">
        <v>52</v>
      </c>
      <c r="G53" s="30"/>
      <c r="H53" s="29">
        <f t="shared" si="1"/>
        <v>0</v>
      </c>
      <c r="I53" s="92" t="b">
        <v>0</v>
      </c>
      <c r="J53" s="161"/>
      <c r="K53" s="58" t="s">
        <v>66</v>
      </c>
      <c r="L53" s="32"/>
      <c r="M53" s="32" t="s">
        <v>64</v>
      </c>
      <c r="N53" s="32"/>
      <c r="O53" s="33"/>
      <c r="T53" s="2">
        <v>1</v>
      </c>
      <c r="U53" s="2">
        <f t="shared" si="0"/>
        <v>0</v>
      </c>
    </row>
    <row r="54" spans="2:21" x14ac:dyDescent="0.3">
      <c r="B54" s="152"/>
      <c r="C54" s="164"/>
      <c r="D54" s="155"/>
      <c r="E54" s="52">
        <v>6.4</v>
      </c>
      <c r="F54" s="28" t="s">
        <v>43</v>
      </c>
      <c r="G54" s="30"/>
      <c r="H54" s="29">
        <f t="shared" si="1"/>
        <v>0</v>
      </c>
      <c r="I54" s="92" t="b">
        <v>0</v>
      </c>
      <c r="J54" s="161"/>
      <c r="K54" s="58" t="s">
        <v>66</v>
      </c>
      <c r="L54" s="32"/>
      <c r="M54" s="32" t="s">
        <v>64</v>
      </c>
      <c r="N54" s="32"/>
      <c r="O54" s="33"/>
      <c r="T54" s="2">
        <v>1</v>
      </c>
      <c r="U54" s="2">
        <f t="shared" si="0"/>
        <v>0</v>
      </c>
    </row>
    <row r="55" spans="2:21" x14ac:dyDescent="0.3">
      <c r="B55" s="152"/>
      <c r="C55" s="164"/>
      <c r="D55" s="155"/>
      <c r="E55" s="52">
        <v>6.5</v>
      </c>
      <c r="F55" s="28" t="s">
        <v>45</v>
      </c>
      <c r="G55" s="30"/>
      <c r="H55" s="29">
        <f t="shared" si="1"/>
        <v>0</v>
      </c>
      <c r="I55" s="92" t="b">
        <v>0</v>
      </c>
      <c r="J55" s="161"/>
      <c r="K55" s="58" t="s">
        <v>66</v>
      </c>
      <c r="L55" s="32"/>
      <c r="M55" s="32" t="s">
        <v>64</v>
      </c>
      <c r="N55" s="32" t="s">
        <v>64</v>
      </c>
      <c r="O55" s="33"/>
      <c r="T55" s="2">
        <v>1</v>
      </c>
      <c r="U55" s="2">
        <f t="shared" si="0"/>
        <v>0</v>
      </c>
    </row>
    <row r="56" spans="2:21" x14ac:dyDescent="0.3">
      <c r="B56" s="152"/>
      <c r="C56" s="164"/>
      <c r="D56" s="155"/>
      <c r="E56" s="52">
        <v>6.6</v>
      </c>
      <c r="F56" s="28" t="s">
        <v>27</v>
      </c>
      <c r="G56" s="30"/>
      <c r="H56" s="29">
        <f t="shared" si="1"/>
        <v>0</v>
      </c>
      <c r="I56" s="92" t="b">
        <v>0</v>
      </c>
      <c r="J56" s="161"/>
      <c r="K56" s="58" t="s">
        <v>66</v>
      </c>
      <c r="L56" s="32"/>
      <c r="M56" s="32" t="s">
        <v>64</v>
      </c>
      <c r="N56" s="32"/>
      <c r="O56" s="33"/>
      <c r="T56" s="2">
        <v>1</v>
      </c>
      <c r="U56" s="2">
        <f t="shared" si="0"/>
        <v>0</v>
      </c>
    </row>
    <row r="57" spans="2:21" ht="15" thickBot="1" x14ac:dyDescent="0.35">
      <c r="B57" s="153"/>
      <c r="C57" s="165"/>
      <c r="D57" s="156"/>
      <c r="E57" s="53">
        <v>6.7</v>
      </c>
      <c r="F57" s="36" t="s">
        <v>53</v>
      </c>
      <c r="G57" s="38"/>
      <c r="H57" s="37">
        <f t="shared" si="1"/>
        <v>0</v>
      </c>
      <c r="I57" s="94" t="b">
        <v>0</v>
      </c>
      <c r="J57" s="162"/>
      <c r="K57" s="59" t="s">
        <v>66</v>
      </c>
      <c r="L57" s="40"/>
      <c r="M57" s="40" t="s">
        <v>64</v>
      </c>
      <c r="N57" s="40" t="s">
        <v>64</v>
      </c>
      <c r="O57" s="41"/>
      <c r="T57" s="2">
        <v>1</v>
      </c>
      <c r="U57" s="2">
        <f t="shared" si="0"/>
        <v>0</v>
      </c>
    </row>
    <row r="58" spans="2:21" ht="15" thickTop="1" x14ac:dyDescent="0.3">
      <c r="B58" s="148">
        <v>7</v>
      </c>
      <c r="C58" s="178" t="s">
        <v>83</v>
      </c>
      <c r="D58" s="157" t="s">
        <v>90</v>
      </c>
      <c r="E58" s="54">
        <v>7.1</v>
      </c>
      <c r="F58" s="43" t="s">
        <v>124</v>
      </c>
      <c r="G58" s="23"/>
      <c r="H58" s="44">
        <f t="shared" si="1"/>
        <v>0</v>
      </c>
      <c r="I58" s="93" t="b">
        <v>0</v>
      </c>
      <c r="J58" s="171" t="s">
        <v>19</v>
      </c>
      <c r="K58" s="24" t="s">
        <v>67</v>
      </c>
      <c r="L58" s="25"/>
      <c r="M58" s="25"/>
      <c r="N58" s="25" t="s">
        <v>64</v>
      </c>
      <c r="O58" s="26" t="s">
        <v>64</v>
      </c>
      <c r="T58" s="2">
        <v>1</v>
      </c>
      <c r="U58" s="2">
        <f t="shared" si="0"/>
        <v>0</v>
      </c>
    </row>
    <row r="59" spans="2:21" x14ac:dyDescent="0.3">
      <c r="B59" s="149"/>
      <c r="C59" s="179"/>
      <c r="D59" s="158"/>
      <c r="E59" s="55">
        <v>7.2</v>
      </c>
      <c r="F59" s="46" t="s">
        <v>125</v>
      </c>
      <c r="G59" s="30"/>
      <c r="H59" s="47">
        <f t="shared" si="1"/>
        <v>0</v>
      </c>
      <c r="I59" s="92" t="b">
        <v>0</v>
      </c>
      <c r="J59" s="172"/>
      <c r="K59" s="31" t="s">
        <v>67</v>
      </c>
      <c r="L59" s="32"/>
      <c r="M59" s="32"/>
      <c r="N59" s="32" t="s">
        <v>64</v>
      </c>
      <c r="O59" s="33" t="s">
        <v>64</v>
      </c>
      <c r="T59" s="2">
        <v>1</v>
      </c>
      <c r="U59" s="2">
        <f t="shared" si="0"/>
        <v>0</v>
      </c>
    </row>
    <row r="60" spans="2:21" x14ac:dyDescent="0.3">
      <c r="B60" s="149"/>
      <c r="C60" s="179"/>
      <c r="D60" s="158"/>
      <c r="E60" s="55">
        <v>7.3</v>
      </c>
      <c r="F60" s="46" t="s">
        <v>126</v>
      </c>
      <c r="G60" s="30"/>
      <c r="H60" s="47">
        <f t="shared" si="1"/>
        <v>0</v>
      </c>
      <c r="I60" s="92" t="b">
        <v>0</v>
      </c>
      <c r="J60" s="172"/>
      <c r="K60" s="31" t="s">
        <v>67</v>
      </c>
      <c r="L60" s="32"/>
      <c r="M60" s="32"/>
      <c r="N60" s="32" t="s">
        <v>64</v>
      </c>
      <c r="O60" s="33" t="s">
        <v>64</v>
      </c>
      <c r="T60" s="2">
        <v>1</v>
      </c>
      <c r="U60" s="2">
        <f t="shared" si="0"/>
        <v>0</v>
      </c>
    </row>
    <row r="61" spans="2:21" x14ac:dyDescent="0.3">
      <c r="B61" s="149"/>
      <c r="C61" s="179"/>
      <c r="D61" s="158"/>
      <c r="E61" s="55">
        <v>7.4</v>
      </c>
      <c r="F61" s="46" t="s">
        <v>50</v>
      </c>
      <c r="G61" s="30"/>
      <c r="H61" s="47">
        <f t="shared" si="1"/>
        <v>0</v>
      </c>
      <c r="I61" s="92" t="b">
        <v>0</v>
      </c>
      <c r="J61" s="172"/>
      <c r="K61" s="31" t="s">
        <v>68</v>
      </c>
      <c r="L61" s="32"/>
      <c r="M61" s="32" t="s">
        <v>64</v>
      </c>
      <c r="N61" s="32" t="s">
        <v>64</v>
      </c>
      <c r="O61" s="33" t="s">
        <v>64</v>
      </c>
      <c r="T61" s="2">
        <v>1</v>
      </c>
      <c r="U61" s="2">
        <f t="shared" si="0"/>
        <v>0</v>
      </c>
    </row>
    <row r="62" spans="2:21" x14ac:dyDescent="0.3">
      <c r="B62" s="149"/>
      <c r="C62" s="179"/>
      <c r="D62" s="158"/>
      <c r="E62" s="55">
        <v>7.5</v>
      </c>
      <c r="F62" s="46" t="s">
        <v>123</v>
      </c>
      <c r="G62" s="30"/>
      <c r="H62" s="47">
        <f t="shared" si="1"/>
        <v>0</v>
      </c>
      <c r="I62" s="92" t="b">
        <v>0</v>
      </c>
      <c r="J62" s="172"/>
      <c r="K62" s="31" t="s">
        <v>68</v>
      </c>
      <c r="L62" s="32"/>
      <c r="M62" s="32" t="s">
        <v>64</v>
      </c>
      <c r="N62" s="32"/>
      <c r="O62" s="33"/>
      <c r="T62" s="2">
        <v>1</v>
      </c>
      <c r="U62" s="2">
        <f t="shared" si="0"/>
        <v>0</v>
      </c>
    </row>
    <row r="63" spans="2:21" x14ac:dyDescent="0.3">
      <c r="B63" s="149"/>
      <c r="C63" s="179"/>
      <c r="D63" s="158"/>
      <c r="E63" s="55">
        <v>7.6</v>
      </c>
      <c r="F63" s="46" t="s">
        <v>40</v>
      </c>
      <c r="G63" s="30"/>
      <c r="H63" s="47">
        <f t="shared" si="1"/>
        <v>0</v>
      </c>
      <c r="I63" s="92" t="b">
        <v>0</v>
      </c>
      <c r="J63" s="172"/>
      <c r="K63" s="31" t="s">
        <v>68</v>
      </c>
      <c r="L63" s="32"/>
      <c r="M63" s="32" t="s">
        <v>64</v>
      </c>
      <c r="N63" s="32"/>
      <c r="O63" s="33"/>
      <c r="T63" s="2">
        <v>1</v>
      </c>
      <c r="U63" s="2">
        <f t="shared" si="0"/>
        <v>0</v>
      </c>
    </row>
    <row r="64" spans="2:21" x14ac:dyDescent="0.3">
      <c r="B64" s="149"/>
      <c r="C64" s="179"/>
      <c r="D64" s="158"/>
      <c r="E64" s="55">
        <v>7.7</v>
      </c>
      <c r="F64" s="46" t="s">
        <v>41</v>
      </c>
      <c r="G64" s="30"/>
      <c r="H64" s="47">
        <f t="shared" si="1"/>
        <v>0</v>
      </c>
      <c r="I64" s="92" t="b">
        <v>0</v>
      </c>
      <c r="J64" s="172"/>
      <c r="K64" s="31" t="s">
        <v>68</v>
      </c>
      <c r="L64" s="32"/>
      <c r="M64" s="32" t="s">
        <v>64</v>
      </c>
      <c r="N64" s="32"/>
      <c r="O64" s="33"/>
      <c r="T64" s="2">
        <v>1</v>
      </c>
      <c r="U64" s="2">
        <f t="shared" si="0"/>
        <v>0</v>
      </c>
    </row>
    <row r="65" spans="2:21" ht="15" thickBot="1" x14ac:dyDescent="0.35">
      <c r="B65" s="150"/>
      <c r="C65" s="180"/>
      <c r="D65" s="159"/>
      <c r="E65" s="56">
        <v>7.8</v>
      </c>
      <c r="F65" s="49" t="s">
        <v>127</v>
      </c>
      <c r="G65" s="38"/>
      <c r="H65" s="50">
        <f t="shared" si="1"/>
        <v>0</v>
      </c>
      <c r="I65" s="94" t="b">
        <v>0</v>
      </c>
      <c r="J65" s="173"/>
      <c r="K65" s="39" t="s">
        <v>67</v>
      </c>
      <c r="L65" s="40"/>
      <c r="M65" s="40"/>
      <c r="N65" s="40" t="s">
        <v>64</v>
      </c>
      <c r="O65" s="41" t="s">
        <v>64</v>
      </c>
      <c r="T65" s="2">
        <v>1</v>
      </c>
      <c r="U65" s="2">
        <f t="shared" si="0"/>
        <v>0</v>
      </c>
    </row>
    <row r="66" spans="2:21" ht="15" thickTop="1" x14ac:dyDescent="0.3">
      <c r="B66" s="151">
        <v>8</v>
      </c>
      <c r="C66" s="163" t="s">
        <v>1</v>
      </c>
      <c r="D66" s="154" t="s">
        <v>91</v>
      </c>
      <c r="E66" s="51">
        <v>8.1</v>
      </c>
      <c r="F66" s="21" t="s">
        <v>28</v>
      </c>
      <c r="G66" s="23"/>
      <c r="H66" s="22">
        <f t="shared" si="1"/>
        <v>0</v>
      </c>
      <c r="I66" s="93" t="b">
        <v>0</v>
      </c>
      <c r="J66" s="171" t="s">
        <v>19</v>
      </c>
      <c r="K66" s="24" t="s">
        <v>69</v>
      </c>
      <c r="L66" s="25"/>
      <c r="M66" s="25"/>
      <c r="N66" s="25" t="s">
        <v>64</v>
      </c>
      <c r="O66" s="26" t="s">
        <v>64</v>
      </c>
      <c r="T66" s="2">
        <v>1</v>
      </c>
      <c r="U66" s="2">
        <f t="shared" si="0"/>
        <v>0</v>
      </c>
    </row>
    <row r="67" spans="2:21" x14ac:dyDescent="0.3">
      <c r="B67" s="152"/>
      <c r="C67" s="164"/>
      <c r="D67" s="155"/>
      <c r="E67" s="52">
        <v>8.1999999999999993</v>
      </c>
      <c r="F67" s="28" t="s">
        <v>29</v>
      </c>
      <c r="G67" s="30"/>
      <c r="H67" s="29">
        <f t="shared" si="1"/>
        <v>0</v>
      </c>
      <c r="I67" s="92" t="b">
        <v>0</v>
      </c>
      <c r="J67" s="172"/>
      <c r="K67" s="31" t="s">
        <v>69</v>
      </c>
      <c r="L67" s="32"/>
      <c r="M67" s="32"/>
      <c r="N67" s="32" t="s">
        <v>64</v>
      </c>
      <c r="O67" s="33" t="s">
        <v>64</v>
      </c>
      <c r="T67" s="2">
        <v>1</v>
      </c>
      <c r="U67" s="2">
        <f t="shared" si="0"/>
        <v>0</v>
      </c>
    </row>
    <row r="68" spans="2:21" x14ac:dyDescent="0.3">
      <c r="B68" s="152"/>
      <c r="C68" s="164"/>
      <c r="D68" s="155"/>
      <c r="E68" s="52">
        <v>8.3000000000000007</v>
      </c>
      <c r="F68" s="28" t="s">
        <v>75</v>
      </c>
      <c r="G68" s="30"/>
      <c r="H68" s="29">
        <f t="shared" si="1"/>
        <v>0</v>
      </c>
      <c r="I68" s="92" t="b">
        <v>0</v>
      </c>
      <c r="J68" s="172"/>
      <c r="K68" s="31" t="s">
        <v>68</v>
      </c>
      <c r="L68" s="32"/>
      <c r="M68" s="32" t="s">
        <v>64</v>
      </c>
      <c r="N68" s="32"/>
      <c r="O68" s="33"/>
      <c r="T68" s="2">
        <v>1</v>
      </c>
      <c r="U68" s="2">
        <f t="shared" si="0"/>
        <v>0</v>
      </c>
    </row>
    <row r="69" spans="2:21" ht="15" thickBot="1" x14ac:dyDescent="0.35">
      <c r="B69" s="153"/>
      <c r="C69" s="165"/>
      <c r="D69" s="156"/>
      <c r="E69" s="53">
        <v>8.4</v>
      </c>
      <c r="F69" s="36" t="s">
        <v>30</v>
      </c>
      <c r="G69" s="38"/>
      <c r="H69" s="37">
        <f t="shared" si="1"/>
        <v>0</v>
      </c>
      <c r="I69" s="94" t="b">
        <v>0</v>
      </c>
      <c r="J69" s="173"/>
      <c r="K69" s="39" t="s">
        <v>68</v>
      </c>
      <c r="L69" s="40"/>
      <c r="M69" s="40" t="s">
        <v>64</v>
      </c>
      <c r="N69" s="40"/>
      <c r="O69" s="41"/>
      <c r="T69" s="2">
        <v>1</v>
      </c>
      <c r="U69" s="2">
        <f t="shared" si="0"/>
        <v>0</v>
      </c>
    </row>
    <row r="70" spans="2:21" ht="15" thickTop="1" x14ac:dyDescent="0.3">
      <c r="B70" s="148">
        <v>9</v>
      </c>
      <c r="C70" s="174" t="s">
        <v>2</v>
      </c>
      <c r="D70" s="157" t="s">
        <v>92</v>
      </c>
      <c r="E70" s="42">
        <v>9.1</v>
      </c>
      <c r="F70" s="43" t="s">
        <v>31</v>
      </c>
      <c r="G70" s="23"/>
      <c r="H70" s="44">
        <f t="shared" si="1"/>
        <v>0</v>
      </c>
      <c r="I70" s="93" t="b">
        <v>0</v>
      </c>
      <c r="J70" s="171" t="s">
        <v>19</v>
      </c>
      <c r="K70" s="24" t="s">
        <v>68</v>
      </c>
      <c r="L70" s="25"/>
      <c r="M70" s="25" t="s">
        <v>64</v>
      </c>
      <c r="N70" s="25"/>
      <c r="O70" s="26"/>
      <c r="T70" s="2">
        <v>1</v>
      </c>
      <c r="U70" s="2">
        <f t="shared" si="0"/>
        <v>0</v>
      </c>
    </row>
    <row r="71" spans="2:21" x14ac:dyDescent="0.3">
      <c r="B71" s="149"/>
      <c r="C71" s="175"/>
      <c r="D71" s="158"/>
      <c r="E71" s="45">
        <v>9.1999999999999993</v>
      </c>
      <c r="F71" s="46" t="s">
        <v>32</v>
      </c>
      <c r="G71" s="30"/>
      <c r="H71" s="47">
        <f t="shared" si="1"/>
        <v>0</v>
      </c>
      <c r="I71" s="92" t="b">
        <v>0</v>
      </c>
      <c r="J71" s="172"/>
      <c r="K71" s="31" t="s">
        <v>68</v>
      </c>
      <c r="L71" s="32"/>
      <c r="M71" s="32" t="s">
        <v>64</v>
      </c>
      <c r="N71" s="32"/>
      <c r="O71" s="33"/>
      <c r="T71" s="2">
        <v>1</v>
      </c>
      <c r="U71" s="2">
        <f t="shared" si="0"/>
        <v>0</v>
      </c>
    </row>
    <row r="72" spans="2:21" x14ac:dyDescent="0.3">
      <c r="B72" s="149"/>
      <c r="C72" s="175"/>
      <c r="D72" s="158"/>
      <c r="E72" s="45">
        <v>9.3000000000000007</v>
      </c>
      <c r="F72" s="46" t="s">
        <v>56</v>
      </c>
      <c r="G72" s="30"/>
      <c r="H72" s="47">
        <f t="shared" si="1"/>
        <v>0</v>
      </c>
      <c r="I72" s="92" t="b">
        <v>0</v>
      </c>
      <c r="J72" s="172"/>
      <c r="K72" s="31" t="s">
        <v>68</v>
      </c>
      <c r="L72" s="32"/>
      <c r="M72" s="32" t="s">
        <v>64</v>
      </c>
      <c r="N72" s="32"/>
      <c r="O72" s="33"/>
      <c r="T72" s="2">
        <v>1</v>
      </c>
      <c r="U72" s="2">
        <f t="shared" si="0"/>
        <v>0</v>
      </c>
    </row>
    <row r="73" spans="2:21" ht="15" thickBot="1" x14ac:dyDescent="0.35">
      <c r="B73" s="150"/>
      <c r="C73" s="176"/>
      <c r="D73" s="159"/>
      <c r="E73" s="48">
        <v>9.4</v>
      </c>
      <c r="F73" s="49" t="s">
        <v>57</v>
      </c>
      <c r="G73" s="38"/>
      <c r="H73" s="50">
        <f t="shared" si="1"/>
        <v>0</v>
      </c>
      <c r="I73" s="94" t="b">
        <v>0</v>
      </c>
      <c r="J73" s="173"/>
      <c r="K73" s="39" t="s">
        <v>68</v>
      </c>
      <c r="L73" s="40"/>
      <c r="M73" s="40" t="s">
        <v>64</v>
      </c>
      <c r="N73" s="40"/>
      <c r="O73" s="41"/>
      <c r="T73" s="2">
        <v>1</v>
      </c>
      <c r="U73" s="2">
        <f t="shared" si="0"/>
        <v>0</v>
      </c>
    </row>
    <row r="74" spans="2:21" ht="15" thickTop="1" x14ac:dyDescent="0.3">
      <c r="B74" s="151">
        <v>10</v>
      </c>
      <c r="C74" s="163" t="s">
        <v>86</v>
      </c>
      <c r="D74" s="154" t="s">
        <v>93</v>
      </c>
      <c r="E74" s="20">
        <v>10.1</v>
      </c>
      <c r="F74" s="21" t="s">
        <v>76</v>
      </c>
      <c r="G74" s="23"/>
      <c r="H74" s="22">
        <f t="shared" si="1"/>
        <v>0</v>
      </c>
      <c r="I74" s="93" t="b">
        <v>0</v>
      </c>
      <c r="J74" s="171" t="s">
        <v>18</v>
      </c>
      <c r="K74" s="24" t="s">
        <v>70</v>
      </c>
      <c r="L74" s="25"/>
      <c r="M74" s="25" t="s">
        <v>64</v>
      </c>
      <c r="N74" s="25"/>
      <c r="O74" s="26"/>
      <c r="T74" s="2">
        <v>1</v>
      </c>
      <c r="U74" s="2">
        <f t="shared" si="0"/>
        <v>0</v>
      </c>
    </row>
    <row r="75" spans="2:21" x14ac:dyDescent="0.3">
      <c r="B75" s="152"/>
      <c r="C75" s="164"/>
      <c r="D75" s="155"/>
      <c r="E75" s="27">
        <v>10.199999999999999</v>
      </c>
      <c r="F75" s="28" t="s">
        <v>59</v>
      </c>
      <c r="G75" s="30"/>
      <c r="H75" s="29">
        <f t="shared" si="1"/>
        <v>0</v>
      </c>
      <c r="I75" s="92" t="b">
        <v>0</v>
      </c>
      <c r="J75" s="172"/>
      <c r="K75" s="31" t="s">
        <v>70</v>
      </c>
      <c r="L75" s="32"/>
      <c r="M75" s="32" t="s">
        <v>64</v>
      </c>
      <c r="N75" s="32"/>
      <c r="O75" s="33"/>
      <c r="T75" s="2">
        <v>1</v>
      </c>
      <c r="U75" s="2">
        <f t="shared" si="0"/>
        <v>0</v>
      </c>
    </row>
    <row r="76" spans="2:21" x14ac:dyDescent="0.3">
      <c r="B76" s="152"/>
      <c r="C76" s="164"/>
      <c r="D76" s="155"/>
      <c r="E76" s="34">
        <v>10.3</v>
      </c>
      <c r="F76" s="28" t="s">
        <v>58</v>
      </c>
      <c r="G76" s="30"/>
      <c r="H76" s="29">
        <f t="shared" si="1"/>
        <v>0</v>
      </c>
      <c r="I76" s="92" t="b">
        <v>0</v>
      </c>
      <c r="J76" s="172"/>
      <c r="K76" s="31" t="s">
        <v>70</v>
      </c>
      <c r="L76" s="32"/>
      <c r="M76" s="32" t="s">
        <v>64</v>
      </c>
      <c r="N76" s="32"/>
      <c r="O76" s="33"/>
      <c r="T76" s="2">
        <v>1</v>
      </c>
      <c r="U76" s="2">
        <f t="shared" si="0"/>
        <v>0</v>
      </c>
    </row>
    <row r="77" spans="2:21" x14ac:dyDescent="0.3">
      <c r="B77" s="152"/>
      <c r="C77" s="164"/>
      <c r="D77" s="155"/>
      <c r="E77" s="34">
        <v>10.4</v>
      </c>
      <c r="F77" s="28" t="s">
        <v>106</v>
      </c>
      <c r="G77" s="30"/>
      <c r="H77" s="29">
        <f t="shared" si="1"/>
        <v>0</v>
      </c>
      <c r="I77" s="92" t="b">
        <v>0</v>
      </c>
      <c r="J77" s="172"/>
      <c r="K77" s="31" t="s">
        <v>70</v>
      </c>
      <c r="L77" s="32"/>
      <c r="M77" s="32"/>
      <c r="N77" s="32"/>
      <c r="O77" s="33"/>
      <c r="T77" s="2">
        <v>1</v>
      </c>
      <c r="U77" s="2">
        <f t="shared" ref="U77" si="2">H77</f>
        <v>0</v>
      </c>
    </row>
    <row r="78" spans="2:21" x14ac:dyDescent="0.3">
      <c r="B78" s="152"/>
      <c r="C78" s="164"/>
      <c r="D78" s="155"/>
      <c r="E78" s="27">
        <v>10.5</v>
      </c>
      <c r="F78" s="28" t="s">
        <v>61</v>
      </c>
      <c r="G78" s="30"/>
      <c r="H78" s="29">
        <f t="shared" si="1"/>
        <v>0</v>
      </c>
      <c r="I78" s="92" t="b">
        <v>0</v>
      </c>
      <c r="J78" s="172"/>
      <c r="K78" s="31" t="s">
        <v>70</v>
      </c>
      <c r="L78" s="32"/>
      <c r="M78" s="32" t="s">
        <v>64</v>
      </c>
      <c r="N78" s="32"/>
      <c r="O78" s="33"/>
      <c r="T78" s="2">
        <v>1</v>
      </c>
      <c r="U78" s="2">
        <f t="shared" ref="U78:U79" si="3">H78</f>
        <v>0</v>
      </c>
    </row>
    <row r="79" spans="2:21" ht="15" thickBot="1" x14ac:dyDescent="0.35">
      <c r="B79" s="153"/>
      <c r="C79" s="165"/>
      <c r="D79" s="156"/>
      <c r="E79" s="35">
        <v>10.6</v>
      </c>
      <c r="F79" s="36" t="s">
        <v>60</v>
      </c>
      <c r="G79" s="38"/>
      <c r="H79" s="37">
        <f t="shared" si="1"/>
        <v>0</v>
      </c>
      <c r="I79" s="94" t="b">
        <v>0</v>
      </c>
      <c r="J79" s="173"/>
      <c r="K79" s="39" t="s">
        <v>70</v>
      </c>
      <c r="L79" s="40"/>
      <c r="M79" s="40" t="s">
        <v>64</v>
      </c>
      <c r="N79" s="40" t="s">
        <v>64</v>
      </c>
      <c r="O79" s="41" t="s">
        <v>64</v>
      </c>
      <c r="T79" s="2">
        <v>1</v>
      </c>
      <c r="U79" s="2">
        <f t="shared" si="3"/>
        <v>0</v>
      </c>
    </row>
    <row r="80" spans="2:21" ht="15" thickTop="1" x14ac:dyDescent="0.3">
      <c r="T80" s="2">
        <f>SUM(T12:T79)</f>
        <v>68</v>
      </c>
      <c r="U80" s="2">
        <f>SUM(U12:U79)</f>
        <v>0</v>
      </c>
    </row>
  </sheetData>
  <mergeCells count="47">
    <mergeCell ref="B1:O1"/>
    <mergeCell ref="C51:C57"/>
    <mergeCell ref="J58:J65"/>
    <mergeCell ref="J26:J35"/>
    <mergeCell ref="J17:J25"/>
    <mergeCell ref="J41:J50"/>
    <mergeCell ref="D17:D25"/>
    <mergeCell ref="D26:D35"/>
    <mergeCell ref="D36:D40"/>
    <mergeCell ref="B12:B16"/>
    <mergeCell ref="B36:B40"/>
    <mergeCell ref="D12:D16"/>
    <mergeCell ref="D41:D50"/>
    <mergeCell ref="C58:C65"/>
    <mergeCell ref="C41:C50"/>
    <mergeCell ref="C32:C33"/>
    <mergeCell ref="J70:J73"/>
    <mergeCell ref="J66:J69"/>
    <mergeCell ref="C74:C79"/>
    <mergeCell ref="B74:B79"/>
    <mergeCell ref="J74:J79"/>
    <mergeCell ref="C70:C73"/>
    <mergeCell ref="C66:C69"/>
    <mergeCell ref="D66:D69"/>
    <mergeCell ref="D70:D73"/>
    <mergeCell ref="D74:D79"/>
    <mergeCell ref="B66:B69"/>
    <mergeCell ref="B70:B73"/>
    <mergeCell ref="B58:B65"/>
    <mergeCell ref="B51:B57"/>
    <mergeCell ref="D51:D57"/>
    <mergeCell ref="D58:D65"/>
    <mergeCell ref="J12:J16"/>
    <mergeCell ref="J36:J40"/>
    <mergeCell ref="J51:J57"/>
    <mergeCell ref="B17:B25"/>
    <mergeCell ref="B26:B35"/>
    <mergeCell ref="B41:B50"/>
    <mergeCell ref="C36:C40"/>
    <mergeCell ref="C15:C16"/>
    <mergeCell ref="C12:C14"/>
    <mergeCell ref="C24:C25"/>
    <mergeCell ref="C22:C23"/>
    <mergeCell ref="C17:C21"/>
    <mergeCell ref="C34:C35"/>
    <mergeCell ref="J5:O8"/>
    <mergeCell ref="M9:O9"/>
  </mergeCells>
  <conditionalFormatting sqref="G12:G79">
    <cfRule type="expression" dxfId="0" priority="2">
      <formula>IF(H12=1,TRUE,FALSE)</formula>
    </cfRule>
  </conditionalFormatting>
  <hyperlinks>
    <hyperlink ref="C15" r:id="rId1"/>
    <hyperlink ref="C24" r:id="rId2"/>
    <hyperlink ref="C22" r:id="rId3" display="HOGP_5-3_SE_37-F01_EN"/>
    <hyperlink ref="C34" r:id="rId4"/>
    <hyperlink ref="C32" r:id="rId5" display="HOGP_5-3_SE_37-A01_EN"/>
    <hyperlink ref="C22:C23" r:id="rId6" display="HOGP_5-3_SE_38-F01_EN"/>
  </hyperlinks>
  <pageMargins left="0.7" right="0.7" top="0.75" bottom="0.75" header="0.3" footer="0.3"/>
  <pageSetup paperSize="9" orientation="portrait" r:id="rId7"/>
  <ignoredErrors>
    <ignoredError sqref="E35" numberStoredAsText="1"/>
  </ignoredError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" r:id="rId10" name="Check Box 26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40</xdr:row>
                    <xdr:rowOff>7620</xdr:rowOff>
                  </from>
                  <to>
                    <xdr:col>6</xdr:col>
                    <xdr:colOff>236220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1" name="Check Box 26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41</xdr:row>
                    <xdr:rowOff>7620</xdr:rowOff>
                  </from>
                  <to>
                    <xdr:col>6</xdr:col>
                    <xdr:colOff>236220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2" name="Check Box 26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42</xdr:row>
                    <xdr:rowOff>7620</xdr:rowOff>
                  </from>
                  <to>
                    <xdr:col>6</xdr:col>
                    <xdr:colOff>236220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" name="Check Box 26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43</xdr:row>
                    <xdr:rowOff>7620</xdr:rowOff>
                  </from>
                  <to>
                    <xdr:col>6</xdr:col>
                    <xdr:colOff>236220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" name="Check Box 27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44</xdr:row>
                    <xdr:rowOff>7620</xdr:rowOff>
                  </from>
                  <to>
                    <xdr:col>6</xdr:col>
                    <xdr:colOff>236220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5" name="Check Box 27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45</xdr:row>
                    <xdr:rowOff>7620</xdr:rowOff>
                  </from>
                  <to>
                    <xdr:col>6</xdr:col>
                    <xdr:colOff>236220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6" name="Check Box 27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46</xdr:row>
                    <xdr:rowOff>7620</xdr:rowOff>
                  </from>
                  <to>
                    <xdr:col>6</xdr:col>
                    <xdr:colOff>236220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" name="Check Box 27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47</xdr:row>
                    <xdr:rowOff>7620</xdr:rowOff>
                  </from>
                  <to>
                    <xdr:col>6</xdr:col>
                    <xdr:colOff>236220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8" name="Check Box 27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48</xdr:row>
                    <xdr:rowOff>7620</xdr:rowOff>
                  </from>
                  <to>
                    <xdr:col>6</xdr:col>
                    <xdr:colOff>236220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9" name="Check Box 27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49</xdr:row>
                    <xdr:rowOff>7620</xdr:rowOff>
                  </from>
                  <to>
                    <xdr:col>6</xdr:col>
                    <xdr:colOff>236220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0" name="Check Box 27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49</xdr:row>
                    <xdr:rowOff>7620</xdr:rowOff>
                  </from>
                  <to>
                    <xdr:col>6</xdr:col>
                    <xdr:colOff>236220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1" name="Check Box 27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50</xdr:row>
                    <xdr:rowOff>7620</xdr:rowOff>
                  </from>
                  <to>
                    <xdr:col>6</xdr:col>
                    <xdr:colOff>236220</xdr:colOff>
                    <xdr:row>50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" name="Check Box 27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50</xdr:row>
                    <xdr:rowOff>7620</xdr:rowOff>
                  </from>
                  <to>
                    <xdr:col>6</xdr:col>
                    <xdr:colOff>236220</xdr:colOff>
                    <xdr:row>50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3" name="Check Box 27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51</xdr:row>
                    <xdr:rowOff>7620</xdr:rowOff>
                  </from>
                  <to>
                    <xdr:col>6</xdr:col>
                    <xdr:colOff>236220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4" name="Check Box 28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51</xdr:row>
                    <xdr:rowOff>7620</xdr:rowOff>
                  </from>
                  <to>
                    <xdr:col>6</xdr:col>
                    <xdr:colOff>236220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5" name="Check Box 28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51</xdr:row>
                    <xdr:rowOff>7620</xdr:rowOff>
                  </from>
                  <to>
                    <xdr:col>6</xdr:col>
                    <xdr:colOff>236220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6" name="Check Box 28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52</xdr:row>
                    <xdr:rowOff>7620</xdr:rowOff>
                  </from>
                  <to>
                    <xdr:col>6</xdr:col>
                    <xdr:colOff>236220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" name="Check Box 28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52</xdr:row>
                    <xdr:rowOff>7620</xdr:rowOff>
                  </from>
                  <to>
                    <xdr:col>6</xdr:col>
                    <xdr:colOff>236220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" name="Check Box 28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52</xdr:row>
                    <xdr:rowOff>7620</xdr:rowOff>
                  </from>
                  <to>
                    <xdr:col>6</xdr:col>
                    <xdr:colOff>236220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9" name="Check Box 28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53</xdr:row>
                    <xdr:rowOff>7620</xdr:rowOff>
                  </from>
                  <to>
                    <xdr:col>6</xdr:col>
                    <xdr:colOff>236220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30" name="Check Box 28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53</xdr:row>
                    <xdr:rowOff>7620</xdr:rowOff>
                  </from>
                  <to>
                    <xdr:col>6</xdr:col>
                    <xdr:colOff>236220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31" name="Check Box 28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53</xdr:row>
                    <xdr:rowOff>7620</xdr:rowOff>
                  </from>
                  <to>
                    <xdr:col>6</xdr:col>
                    <xdr:colOff>236220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32" name="Check Box 28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54</xdr:row>
                    <xdr:rowOff>7620</xdr:rowOff>
                  </from>
                  <to>
                    <xdr:col>6</xdr:col>
                    <xdr:colOff>236220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3" name="Check Box 28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54</xdr:row>
                    <xdr:rowOff>7620</xdr:rowOff>
                  </from>
                  <to>
                    <xdr:col>6</xdr:col>
                    <xdr:colOff>236220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4" name="Check Box 29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54</xdr:row>
                    <xdr:rowOff>7620</xdr:rowOff>
                  </from>
                  <to>
                    <xdr:col>6</xdr:col>
                    <xdr:colOff>236220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35" name="Check Box 29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55</xdr:row>
                    <xdr:rowOff>7620</xdr:rowOff>
                  </from>
                  <to>
                    <xdr:col>6</xdr:col>
                    <xdr:colOff>236220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36" name="Check Box 29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55</xdr:row>
                    <xdr:rowOff>7620</xdr:rowOff>
                  </from>
                  <to>
                    <xdr:col>6</xdr:col>
                    <xdr:colOff>236220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37" name="Check Box 29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55</xdr:row>
                    <xdr:rowOff>7620</xdr:rowOff>
                  </from>
                  <to>
                    <xdr:col>6</xdr:col>
                    <xdr:colOff>236220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8" name="Check Box 29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56</xdr:row>
                    <xdr:rowOff>7620</xdr:rowOff>
                  </from>
                  <to>
                    <xdr:col>6</xdr:col>
                    <xdr:colOff>236220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9" name="Check Box 29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56</xdr:row>
                    <xdr:rowOff>7620</xdr:rowOff>
                  </from>
                  <to>
                    <xdr:col>6</xdr:col>
                    <xdr:colOff>236220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40" name="Check Box 29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56</xdr:row>
                    <xdr:rowOff>7620</xdr:rowOff>
                  </from>
                  <to>
                    <xdr:col>6</xdr:col>
                    <xdr:colOff>236220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41" name="Check Box 29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56</xdr:row>
                    <xdr:rowOff>7620</xdr:rowOff>
                  </from>
                  <to>
                    <xdr:col>6</xdr:col>
                    <xdr:colOff>236220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42" name="Check Box 29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56</xdr:row>
                    <xdr:rowOff>7620</xdr:rowOff>
                  </from>
                  <to>
                    <xdr:col>6</xdr:col>
                    <xdr:colOff>236220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43" name="Check Box 29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57</xdr:row>
                    <xdr:rowOff>7620</xdr:rowOff>
                  </from>
                  <to>
                    <xdr:col>6</xdr:col>
                    <xdr:colOff>236220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44" name="Check Box 30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57</xdr:row>
                    <xdr:rowOff>7620</xdr:rowOff>
                  </from>
                  <to>
                    <xdr:col>6</xdr:col>
                    <xdr:colOff>236220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45" name="Check Box 30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57</xdr:row>
                    <xdr:rowOff>7620</xdr:rowOff>
                  </from>
                  <to>
                    <xdr:col>6</xdr:col>
                    <xdr:colOff>236220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46" name="Check Box 30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57</xdr:row>
                    <xdr:rowOff>7620</xdr:rowOff>
                  </from>
                  <to>
                    <xdr:col>6</xdr:col>
                    <xdr:colOff>236220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47" name="Check Box 30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57</xdr:row>
                    <xdr:rowOff>7620</xdr:rowOff>
                  </from>
                  <to>
                    <xdr:col>6</xdr:col>
                    <xdr:colOff>236220</xdr:colOff>
                    <xdr:row>57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48" name="Check Box 30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49" name="Check Box 30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50" name="Check Box 30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51" name="Check Box 30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52" name="Check Box 30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53" name="Check Box 30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54" name="Check Box 31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55" name="Check Box 31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58</xdr:row>
                    <xdr:rowOff>7620</xdr:rowOff>
                  </from>
                  <to>
                    <xdr:col>6</xdr:col>
                    <xdr:colOff>236220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56" name="Check Box 31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57" name="Check Box 31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58" name="Check Box 31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59" name="Check Box 31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60" name="Check Box 31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61" name="Check Box 31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62" name="Check Box 31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63" name="Check Box 31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59</xdr:row>
                    <xdr:rowOff>7620</xdr:rowOff>
                  </from>
                  <to>
                    <xdr:col>6</xdr:col>
                    <xdr:colOff>236220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64" name="Check Box 32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65" name="Check Box 32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66" name="Check Box 32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67" name="Check Box 32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68" name="Check Box 32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69" name="Check Box 32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70" name="Check Box 32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71" name="Check Box 32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60</xdr:row>
                    <xdr:rowOff>7620</xdr:rowOff>
                  </from>
                  <to>
                    <xdr:col>6</xdr:col>
                    <xdr:colOff>236220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72" name="Check Box 32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73" name="Check Box 32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74" name="Check Box 33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75" name="Check Box 33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76" name="Check Box 33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77" name="Check Box 33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78" name="Check Box 33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79" name="Check Box 33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61</xdr:row>
                    <xdr:rowOff>7620</xdr:rowOff>
                  </from>
                  <to>
                    <xdr:col>6</xdr:col>
                    <xdr:colOff>236220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80" name="Check Box 33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1" name="Check Box 33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82" name="Check Box 33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83" name="Check Box 33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84" name="Check Box 34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85" name="Check Box 34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86" name="Check Box 34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87" name="Check Box 34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62</xdr:row>
                    <xdr:rowOff>7620</xdr:rowOff>
                  </from>
                  <to>
                    <xdr:col>6</xdr:col>
                    <xdr:colOff>236220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88" name="Check Box 34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89" name="Check Box 34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90" name="Check Box 34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91" name="Check Box 34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92" name="Check Box 34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93" name="Check Box 34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94" name="Check Box 35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95" name="Check Box 35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63</xdr:row>
                    <xdr:rowOff>7620</xdr:rowOff>
                  </from>
                  <to>
                    <xdr:col>6</xdr:col>
                    <xdr:colOff>236220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96" name="Check Box 35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64</xdr:row>
                    <xdr:rowOff>7620</xdr:rowOff>
                  </from>
                  <to>
                    <xdr:col>6</xdr:col>
                    <xdr:colOff>236220</xdr:colOff>
                    <xdr:row>64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97" name="Check Box 35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64</xdr:row>
                    <xdr:rowOff>7620</xdr:rowOff>
                  </from>
                  <to>
                    <xdr:col>6</xdr:col>
                    <xdr:colOff>236220</xdr:colOff>
                    <xdr:row>64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98" name="Check Box 35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64</xdr:row>
                    <xdr:rowOff>7620</xdr:rowOff>
                  </from>
                  <to>
                    <xdr:col>6</xdr:col>
                    <xdr:colOff>236220</xdr:colOff>
                    <xdr:row>64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99" name="Check Box 35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64</xdr:row>
                    <xdr:rowOff>7620</xdr:rowOff>
                  </from>
                  <to>
                    <xdr:col>6</xdr:col>
                    <xdr:colOff>236220</xdr:colOff>
                    <xdr:row>64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00" name="Check Box 35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64</xdr:row>
                    <xdr:rowOff>7620</xdr:rowOff>
                  </from>
                  <to>
                    <xdr:col>6</xdr:col>
                    <xdr:colOff>236220</xdr:colOff>
                    <xdr:row>64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01" name="Check Box 35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65</xdr:row>
                    <xdr:rowOff>7620</xdr:rowOff>
                  </from>
                  <to>
                    <xdr:col>6</xdr:col>
                    <xdr:colOff>236220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02" name="Check Box 35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65</xdr:row>
                    <xdr:rowOff>7620</xdr:rowOff>
                  </from>
                  <to>
                    <xdr:col>6</xdr:col>
                    <xdr:colOff>236220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03" name="Check Box 35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65</xdr:row>
                    <xdr:rowOff>7620</xdr:rowOff>
                  </from>
                  <to>
                    <xdr:col>6</xdr:col>
                    <xdr:colOff>236220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04" name="Check Box 36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65</xdr:row>
                    <xdr:rowOff>7620</xdr:rowOff>
                  </from>
                  <to>
                    <xdr:col>6</xdr:col>
                    <xdr:colOff>236220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05" name="Check Box 36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65</xdr:row>
                    <xdr:rowOff>7620</xdr:rowOff>
                  </from>
                  <to>
                    <xdr:col>6</xdr:col>
                    <xdr:colOff>236220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06" name="Check Box 36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66</xdr:row>
                    <xdr:rowOff>7620</xdr:rowOff>
                  </from>
                  <to>
                    <xdr:col>6</xdr:col>
                    <xdr:colOff>236220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07" name="Check Box 36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66</xdr:row>
                    <xdr:rowOff>7620</xdr:rowOff>
                  </from>
                  <to>
                    <xdr:col>6</xdr:col>
                    <xdr:colOff>236220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08" name="Check Box 36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66</xdr:row>
                    <xdr:rowOff>7620</xdr:rowOff>
                  </from>
                  <to>
                    <xdr:col>6</xdr:col>
                    <xdr:colOff>236220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09" name="Check Box 36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66</xdr:row>
                    <xdr:rowOff>7620</xdr:rowOff>
                  </from>
                  <to>
                    <xdr:col>6</xdr:col>
                    <xdr:colOff>236220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10" name="Check Box 36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66</xdr:row>
                    <xdr:rowOff>7620</xdr:rowOff>
                  </from>
                  <to>
                    <xdr:col>6</xdr:col>
                    <xdr:colOff>236220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11" name="Check Box 36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67</xdr:row>
                    <xdr:rowOff>7620</xdr:rowOff>
                  </from>
                  <to>
                    <xdr:col>6</xdr:col>
                    <xdr:colOff>236220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12" name="Check Box 36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67</xdr:row>
                    <xdr:rowOff>7620</xdr:rowOff>
                  </from>
                  <to>
                    <xdr:col>6</xdr:col>
                    <xdr:colOff>236220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13" name="Check Box 36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67</xdr:row>
                    <xdr:rowOff>7620</xdr:rowOff>
                  </from>
                  <to>
                    <xdr:col>6</xdr:col>
                    <xdr:colOff>236220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14" name="Check Box 37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67</xdr:row>
                    <xdr:rowOff>7620</xdr:rowOff>
                  </from>
                  <to>
                    <xdr:col>6</xdr:col>
                    <xdr:colOff>236220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15" name="Check Box 37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67</xdr:row>
                    <xdr:rowOff>7620</xdr:rowOff>
                  </from>
                  <to>
                    <xdr:col>6</xdr:col>
                    <xdr:colOff>236220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16" name="Check Box 37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17" name="Check Box 37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18" name="Check Box 37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19" name="Check Box 37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20" name="Check Box 37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21" name="Check Box 37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22" name="Check Box 37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23" name="Check Box 37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24" name="Check Box 38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25" name="Check Box 38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68</xdr:row>
                    <xdr:rowOff>7620</xdr:rowOff>
                  </from>
                  <to>
                    <xdr:col>6</xdr:col>
                    <xdr:colOff>236220</xdr:colOff>
                    <xdr:row>68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26" name="Check Box 38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27" name="Check Box 38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28" name="Check Box 38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29" name="Check Box 38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30" name="Check Box 38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31" name="Check Box 38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32" name="Check Box 38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33" name="Check Box 38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34" name="Check Box 39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35" name="Check Box 39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69</xdr:row>
                    <xdr:rowOff>7620</xdr:rowOff>
                  </from>
                  <to>
                    <xdr:col>6</xdr:col>
                    <xdr:colOff>236220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36" name="Check Box 39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37" name="Check Box 39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38" name="Check Box 39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39" name="Check Box 39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40" name="Check Box 39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41" name="Check Box 39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42" name="Check Box 39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43" name="Check Box 39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44" name="Check Box 40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45" name="Check Box 40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46" name="Check Box 40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47" name="Check Box 40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48" name="Check Box 40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49" name="Check Box 40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50" name="Check Box 40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70</xdr:row>
                    <xdr:rowOff>7620</xdr:rowOff>
                  </from>
                  <to>
                    <xdr:col>6</xdr:col>
                    <xdr:colOff>236220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51" name="Check Box 40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52" name="Check Box 40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53" name="Check Box 40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54" name="Check Box 41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55" name="Check Box 41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56" name="Check Box 41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57" name="Check Box 41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58" name="Check Box 41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59" name="Check Box 41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60" name="Check Box 41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61" name="Check Box 41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62" name="Check Box 41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63" name="Check Box 41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64" name="Check Box 42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65" name="Check Box 42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71</xdr:row>
                    <xdr:rowOff>7620</xdr:rowOff>
                  </from>
                  <to>
                    <xdr:col>6</xdr:col>
                    <xdr:colOff>236220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66" name="Check Box 42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67" name="Check Box 42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68" name="Check Box 42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69" name="Check Box 42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70" name="Check Box 42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71" name="Check Box 42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72" name="Check Box 42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73" name="Check Box 42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74" name="Check Box 43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75" name="Check Box 43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72</xdr:row>
                    <xdr:rowOff>7620</xdr:rowOff>
                  </from>
                  <to>
                    <xdr:col>6</xdr:col>
                    <xdr:colOff>236220</xdr:colOff>
                    <xdr:row>72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76" name="Check Box 43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77" name="Check Box 43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78" name="Check Box 43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79" name="Check Box 43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80" name="Check Box 43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81" name="Check Box 43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82" name="Check Box 43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83" name="Check Box 43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84" name="Check Box 44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85" name="Check Box 44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73</xdr:row>
                    <xdr:rowOff>7620</xdr:rowOff>
                  </from>
                  <to>
                    <xdr:col>6</xdr:col>
                    <xdr:colOff>236220</xdr:colOff>
                    <xdr:row>73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86" name="Check Box 44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87" name="Check Box 44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88" name="Check Box 44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89" name="Check Box 44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90" name="Check Box 44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91" name="Check Box 44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92" name="Check Box 44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93" name="Check Box 44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94" name="Check Box 45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95" name="Check Box 45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74</xdr:row>
                    <xdr:rowOff>7620</xdr:rowOff>
                  </from>
                  <to>
                    <xdr:col>6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96" name="Check Box 45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97" name="Check Box 45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98" name="Check Box 45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99" name="Check Box 45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00" name="Check Box 45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01" name="Check Box 45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02" name="Check Box 45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03" name="Check Box 45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04" name="Check Box 46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05" name="Check Box 46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06" name="Check Box 46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07" name="Check Box 46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08" name="Check Box 46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09" name="Check Box 46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10" name="Check Box 46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11" name="Check Box 46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12" name="Check Box 46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13" name="Check Box 46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14" name="Check Box 47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15" name="Check Box 47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77</xdr:row>
                    <xdr:rowOff>7620</xdr:rowOff>
                  </from>
                  <to>
                    <xdr:col>6</xdr:col>
                    <xdr:colOff>236220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16" name="Check Box 47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17" name="Check Box 47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18" name="Check Box 47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19" name="Check Box 47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20" name="Check Box 47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21" name="Check Box 47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22" name="Check Box 47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23" name="Check Box 47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24" name="Check Box 48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25" name="Check Box 48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78</xdr:row>
                    <xdr:rowOff>7620</xdr:rowOff>
                  </from>
                  <to>
                    <xdr:col>6</xdr:col>
                    <xdr:colOff>236220</xdr:colOff>
                    <xdr:row>78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26" name="Check Box 48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27" name="Check Box 48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28" name="Check Box 48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29" name="Check Box 48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30" name="Check Box 48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31" name="Check Box 48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32" name="Check Box 48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33" name="Check Box 48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34" name="Check Box 49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35" name="Check Box 49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36" name="Check Box 49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37" name="Check Box 49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38" name="Check Box 49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39" name="Check Box 49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40" name="Check Box 49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41" name="Check Box 49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42" name="Check Box 49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43" name="Check Box 49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44" name="Check Box 50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45" name="Check Box 50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75</xdr:row>
                    <xdr:rowOff>7620</xdr:rowOff>
                  </from>
                  <to>
                    <xdr:col>6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46" name="Check Box 50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47" name="Check Box 50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48" name="Check Box 50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49" name="Check Box 50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50" name="Check Box 50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51" name="Check Box 50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52" name="Check Box 50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53" name="Check Box 50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54" name="Check Box 51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55" name="Check Box 51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76</xdr:row>
                    <xdr:rowOff>7620</xdr:rowOff>
                  </from>
                  <to>
                    <xdr:col>6</xdr:col>
                    <xdr:colOff>236220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56" name="Check Box 147">
              <controlPr defaultSize="0" autoFill="0" autoLine="0" autoPict="0">
                <anchor moveWithCells="1">
                  <from>
                    <xdr:col>6</xdr:col>
                    <xdr:colOff>60960</xdr:colOff>
                    <xdr:row>11</xdr:row>
                    <xdr:rowOff>7620</xdr:rowOff>
                  </from>
                  <to>
                    <xdr:col>6</xdr:col>
                    <xdr:colOff>236220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57" name="Check Box 148">
              <controlPr defaultSize="0" autoFill="0" autoLine="0" autoPict="0">
                <anchor moveWithCells="1">
                  <from>
                    <xdr:col>6</xdr:col>
                    <xdr:colOff>60960</xdr:colOff>
                    <xdr:row>12</xdr:row>
                    <xdr:rowOff>7620</xdr:rowOff>
                  </from>
                  <to>
                    <xdr:col>6</xdr:col>
                    <xdr:colOff>236220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58" name="Check Box 149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7620</xdr:rowOff>
                  </from>
                  <to>
                    <xdr:col>6</xdr:col>
                    <xdr:colOff>236220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59" name="Check Box 150">
              <controlPr defaultSize="0" autoFill="0" autoLine="0" autoPict="0">
                <anchor moveWithCells="1">
                  <from>
                    <xdr:col>6</xdr:col>
                    <xdr:colOff>60960</xdr:colOff>
                    <xdr:row>15</xdr:row>
                    <xdr:rowOff>7620</xdr:rowOff>
                  </from>
                  <to>
                    <xdr:col>6</xdr:col>
                    <xdr:colOff>236220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60" name="Check Box 151">
              <controlPr defaultSize="0" autoFill="0" autoLine="0" autoPict="0">
                <anchor moveWithCells="1">
                  <from>
                    <xdr:col>6</xdr:col>
                    <xdr:colOff>60960</xdr:colOff>
                    <xdr:row>14</xdr:row>
                    <xdr:rowOff>7620</xdr:rowOff>
                  </from>
                  <to>
                    <xdr:col>6</xdr:col>
                    <xdr:colOff>236220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61" name="Check Box 241">
              <controlPr defaultSize="0" autoFill="0" autoLine="0" autoPict="0">
                <anchor moveWithCells="1">
                  <from>
                    <xdr:col>6</xdr:col>
                    <xdr:colOff>60960</xdr:colOff>
                    <xdr:row>16</xdr:row>
                    <xdr:rowOff>7620</xdr:rowOff>
                  </from>
                  <to>
                    <xdr:col>6</xdr:col>
                    <xdr:colOff>236220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62" name="Check Box 242">
              <controlPr defaultSize="0" autoFill="0" autoLine="0" autoPict="0">
                <anchor moveWithCells="1">
                  <from>
                    <xdr:col>6</xdr:col>
                    <xdr:colOff>60960</xdr:colOff>
                    <xdr:row>17</xdr:row>
                    <xdr:rowOff>7620</xdr:rowOff>
                  </from>
                  <to>
                    <xdr:col>6</xdr:col>
                    <xdr:colOff>236220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3" name="Check Box 243">
              <controlPr defaultSize="0" autoFill="0" autoLine="0" autoPict="0">
                <anchor moveWithCells="1">
                  <from>
                    <xdr:col>6</xdr:col>
                    <xdr:colOff>60960</xdr:colOff>
                    <xdr:row>18</xdr:row>
                    <xdr:rowOff>7620</xdr:rowOff>
                  </from>
                  <to>
                    <xdr:col>6</xdr:col>
                    <xdr:colOff>236220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64" name="Check Box 244">
              <controlPr defaultSize="0" autoFill="0" autoLine="0" autoPict="0">
                <anchor moveWithCells="1">
                  <from>
                    <xdr:col>6</xdr:col>
                    <xdr:colOff>60960</xdr:colOff>
                    <xdr:row>19</xdr:row>
                    <xdr:rowOff>7620</xdr:rowOff>
                  </from>
                  <to>
                    <xdr:col>6</xdr:col>
                    <xdr:colOff>236220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65" name="Check Box 245">
              <controlPr defaultSize="0" autoFill="0" autoLine="0" autoPict="0">
                <anchor moveWithCells="1">
                  <from>
                    <xdr:col>6</xdr:col>
                    <xdr:colOff>60960</xdr:colOff>
                    <xdr:row>20</xdr:row>
                    <xdr:rowOff>7620</xdr:rowOff>
                  </from>
                  <to>
                    <xdr:col>6</xdr:col>
                    <xdr:colOff>236220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66" name="Check Box 246">
              <controlPr defaultSize="0" autoFill="0" autoLine="0" autoPict="0">
                <anchor moveWithCells="1">
                  <from>
                    <xdr:col>6</xdr:col>
                    <xdr:colOff>60960</xdr:colOff>
                    <xdr:row>21</xdr:row>
                    <xdr:rowOff>7620</xdr:rowOff>
                  </from>
                  <to>
                    <xdr:col>6</xdr:col>
                    <xdr:colOff>236220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67" name="Check Box 247">
              <controlPr defaultSize="0" autoFill="0" autoLine="0" autoPict="0">
                <anchor moveWithCells="1">
                  <from>
                    <xdr:col>6</xdr:col>
                    <xdr:colOff>60960</xdr:colOff>
                    <xdr:row>22</xdr:row>
                    <xdr:rowOff>7620</xdr:rowOff>
                  </from>
                  <to>
                    <xdr:col>6</xdr:col>
                    <xdr:colOff>236220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68" name="Check Box 248">
              <controlPr defaultSize="0" autoFill="0" autoLine="0" autoPict="0">
                <anchor moveWithCells="1">
                  <from>
                    <xdr:col>6</xdr:col>
                    <xdr:colOff>60960</xdr:colOff>
                    <xdr:row>23</xdr:row>
                    <xdr:rowOff>7620</xdr:rowOff>
                  </from>
                  <to>
                    <xdr:col>6</xdr:col>
                    <xdr:colOff>236220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69" name="Check Box 24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24</xdr:row>
                    <xdr:rowOff>7620</xdr:rowOff>
                  </from>
                  <to>
                    <xdr:col>6</xdr:col>
                    <xdr:colOff>236220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70" name="Check Box 25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25</xdr:row>
                    <xdr:rowOff>7620</xdr:rowOff>
                  </from>
                  <to>
                    <xdr:col>6</xdr:col>
                    <xdr:colOff>236220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71" name="Check Box 25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26</xdr:row>
                    <xdr:rowOff>7620</xdr:rowOff>
                  </from>
                  <to>
                    <xdr:col>6</xdr:col>
                    <xdr:colOff>236220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72" name="Check Box 25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27</xdr:row>
                    <xdr:rowOff>7620</xdr:rowOff>
                  </from>
                  <to>
                    <xdr:col>6</xdr:col>
                    <xdr:colOff>236220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73" name="Check Box 25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28</xdr:row>
                    <xdr:rowOff>7620</xdr:rowOff>
                  </from>
                  <to>
                    <xdr:col>6</xdr:col>
                    <xdr:colOff>236220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74" name="Check Box 25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29</xdr:row>
                    <xdr:rowOff>7620</xdr:rowOff>
                  </from>
                  <to>
                    <xdr:col>6</xdr:col>
                    <xdr:colOff>236220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75" name="Check Box 25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30</xdr:row>
                    <xdr:rowOff>7620</xdr:rowOff>
                  </from>
                  <to>
                    <xdr:col>6</xdr:col>
                    <xdr:colOff>236220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76" name="Check Box 256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31</xdr:row>
                    <xdr:rowOff>7620</xdr:rowOff>
                  </from>
                  <to>
                    <xdr:col>6</xdr:col>
                    <xdr:colOff>236220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77" name="Check Box 257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32</xdr:row>
                    <xdr:rowOff>7620</xdr:rowOff>
                  </from>
                  <to>
                    <xdr:col>6</xdr:col>
                    <xdr:colOff>236220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78" name="Check Box 258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33</xdr:row>
                    <xdr:rowOff>7620</xdr:rowOff>
                  </from>
                  <to>
                    <xdr:col>6</xdr:col>
                    <xdr:colOff>236220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79" name="Check Box 259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34</xdr:row>
                    <xdr:rowOff>7620</xdr:rowOff>
                  </from>
                  <to>
                    <xdr:col>6</xdr:col>
                    <xdr:colOff>236220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80" name="Check Box 260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34</xdr:row>
                    <xdr:rowOff>7620</xdr:rowOff>
                  </from>
                  <to>
                    <xdr:col>6</xdr:col>
                    <xdr:colOff>236220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81" name="Check Box 261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35</xdr:row>
                    <xdr:rowOff>7620</xdr:rowOff>
                  </from>
                  <to>
                    <xdr:col>6</xdr:col>
                    <xdr:colOff>236220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82" name="Check Box 262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36</xdr:row>
                    <xdr:rowOff>7620</xdr:rowOff>
                  </from>
                  <to>
                    <xdr:col>6</xdr:col>
                    <xdr:colOff>236220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83" name="Check Box 263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37</xdr:row>
                    <xdr:rowOff>7620</xdr:rowOff>
                  </from>
                  <to>
                    <xdr:col>6</xdr:col>
                    <xdr:colOff>236220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84" name="Check Box 264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38</xdr:row>
                    <xdr:rowOff>7620</xdr:rowOff>
                  </from>
                  <to>
                    <xdr:col>6</xdr:col>
                    <xdr:colOff>236220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85" name="Check Box 265">
              <controlPr locked="0" defaultSize="0" print="0" autoFill="0" autoLine="0" autoPict="0">
                <anchor moveWithCells="1">
                  <from>
                    <xdr:col>6</xdr:col>
                    <xdr:colOff>60960</xdr:colOff>
                    <xdr:row>39</xdr:row>
                    <xdr:rowOff>7620</xdr:rowOff>
                  </from>
                  <to>
                    <xdr:col>6</xdr:col>
                    <xdr:colOff>236220</xdr:colOff>
                    <xdr:row>39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0"/>
  <sheetViews>
    <sheetView topLeftCell="A2" zoomScale="85" zoomScaleNormal="85" workbookViewId="0">
      <selection activeCell="K16" sqref="K16"/>
    </sheetView>
  </sheetViews>
  <sheetFormatPr defaultColWidth="8.6640625" defaultRowHeight="13.8" x14ac:dyDescent="0.3"/>
  <cols>
    <col min="1" max="2" width="1.33203125" style="74" customWidth="1"/>
    <col min="3" max="3" width="8.6640625" style="74"/>
    <col min="4" max="4" width="5.5546875" style="80" customWidth="1"/>
    <col min="5" max="5" width="39.44140625" style="74" customWidth="1"/>
    <col min="6" max="7" width="5.88671875" style="75" customWidth="1"/>
    <col min="8" max="8" width="6" style="75" bestFit="1" customWidth="1"/>
    <col min="9" max="9" width="8.109375" style="75" customWidth="1"/>
    <col min="10" max="10" width="2.33203125" style="74" customWidth="1"/>
    <col min="11" max="35" width="8.6640625" style="74"/>
    <col min="36" max="16384" width="8.6640625" style="80"/>
  </cols>
  <sheetData>
    <row r="1" spans="4:9" s="74" customFormat="1" ht="1.5" customHeight="1" x14ac:dyDescent="0.3">
      <c r="F1" s="75"/>
      <c r="G1" s="75"/>
      <c r="H1" s="75"/>
      <c r="I1" s="76">
        <v>1</v>
      </c>
    </row>
    <row r="2" spans="4:9" s="74" customFormat="1" ht="24.6" customHeight="1" x14ac:dyDescent="0.3">
      <c r="F2" s="75"/>
      <c r="G2" s="75"/>
      <c r="H2" s="75"/>
      <c r="I2" s="75"/>
    </row>
    <row r="3" spans="4:9" s="74" customFormat="1" ht="24.6" customHeight="1" thickBot="1" x14ac:dyDescent="0.35">
      <c r="D3" s="89" t="s">
        <v>3</v>
      </c>
      <c r="E3" s="91" t="s">
        <v>102</v>
      </c>
      <c r="F3" s="91" t="s">
        <v>98</v>
      </c>
      <c r="G3" s="91" t="s">
        <v>99</v>
      </c>
      <c r="H3" s="91" t="s">
        <v>100</v>
      </c>
      <c r="I3" s="91" t="s">
        <v>101</v>
      </c>
    </row>
    <row r="4" spans="4:9" ht="24.6" customHeight="1" thickTop="1" x14ac:dyDescent="0.3">
      <c r="D4" s="89">
        <v>1</v>
      </c>
      <c r="E4" s="95" t="s">
        <v>80</v>
      </c>
      <c r="F4" s="77">
        <f>SUM('SAFE start protocol'!T12:T16)</f>
        <v>5</v>
      </c>
      <c r="G4" s="77">
        <f>SUM('SAFE start protocol'!U12:U16)</f>
        <v>0</v>
      </c>
      <c r="H4" s="78">
        <v>1</v>
      </c>
      <c r="I4" s="79">
        <f>G4/F4</f>
        <v>0</v>
      </c>
    </row>
    <row r="5" spans="4:9" ht="24.6" customHeight="1" x14ac:dyDescent="0.3">
      <c r="D5" s="89">
        <v>2</v>
      </c>
      <c r="E5" s="96" t="s">
        <v>82</v>
      </c>
      <c r="F5" s="81">
        <f>SUM('SAFE start protocol'!T17:T25)</f>
        <v>9</v>
      </c>
      <c r="G5" s="81">
        <f>SUM('SAFE start protocol'!U17:U25)</f>
        <v>0</v>
      </c>
      <c r="H5" s="82">
        <v>1</v>
      </c>
      <c r="I5" s="83">
        <f>G5/F5</f>
        <v>0</v>
      </c>
    </row>
    <row r="6" spans="4:9" ht="24.6" customHeight="1" x14ac:dyDescent="0.3">
      <c r="D6" s="89">
        <v>3</v>
      </c>
      <c r="E6" s="96" t="s">
        <v>7</v>
      </c>
      <c r="F6" s="81">
        <f>SUM('SAFE start protocol'!T26:T35)</f>
        <v>10</v>
      </c>
      <c r="G6" s="81">
        <f>SUM('SAFE start protocol'!U26:U35)</f>
        <v>0</v>
      </c>
      <c r="H6" s="82">
        <v>1</v>
      </c>
      <c r="I6" s="83">
        <f>G6/F6</f>
        <v>0</v>
      </c>
    </row>
    <row r="7" spans="4:9" ht="24.6" customHeight="1" x14ac:dyDescent="0.3">
      <c r="D7" s="89">
        <v>4</v>
      </c>
      <c r="E7" s="96" t="s">
        <v>15</v>
      </c>
      <c r="F7" s="81">
        <f>SUM('SAFE start protocol'!T36:T40)</f>
        <v>5</v>
      </c>
      <c r="G7" s="81">
        <f>SUM('SAFE start protocol'!U36:U40)</f>
        <v>0</v>
      </c>
      <c r="H7" s="82">
        <v>1</v>
      </c>
      <c r="I7" s="83">
        <f t="shared" ref="I7:I12" si="0">G7/F7</f>
        <v>0</v>
      </c>
    </row>
    <row r="8" spans="4:9" ht="24.6" customHeight="1" x14ac:dyDescent="0.3">
      <c r="D8" s="89">
        <v>5</v>
      </c>
      <c r="E8" s="96" t="s">
        <v>14</v>
      </c>
      <c r="F8" s="81">
        <f>SUM('SAFE start protocol'!T41:T50)</f>
        <v>10</v>
      </c>
      <c r="G8" s="81">
        <f>SUM('SAFE start protocol'!U41:U50)</f>
        <v>0</v>
      </c>
      <c r="H8" s="82">
        <v>1</v>
      </c>
      <c r="I8" s="83">
        <f>G8/F8</f>
        <v>0</v>
      </c>
    </row>
    <row r="9" spans="4:9" ht="24.6" customHeight="1" x14ac:dyDescent="0.3">
      <c r="D9" s="89">
        <v>6</v>
      </c>
      <c r="E9" s="96" t="s">
        <v>0</v>
      </c>
      <c r="F9" s="81">
        <f>SUM('SAFE start protocol'!T51:T57)</f>
        <v>7</v>
      </c>
      <c r="G9" s="81">
        <f>SUM('SAFE start protocol'!U51:U57)</f>
        <v>0</v>
      </c>
      <c r="H9" s="82">
        <v>1</v>
      </c>
      <c r="I9" s="83">
        <f t="shared" si="0"/>
        <v>0</v>
      </c>
    </row>
    <row r="10" spans="4:9" ht="24.6" customHeight="1" x14ac:dyDescent="0.3">
      <c r="D10" s="89">
        <v>7</v>
      </c>
      <c r="E10" s="96" t="s">
        <v>83</v>
      </c>
      <c r="F10" s="81">
        <f>SUM('SAFE start protocol'!T58:T65)</f>
        <v>8</v>
      </c>
      <c r="G10" s="81">
        <f>SUM('SAFE start protocol'!U58:U65)</f>
        <v>0</v>
      </c>
      <c r="H10" s="82">
        <v>1</v>
      </c>
      <c r="I10" s="83">
        <f t="shared" si="0"/>
        <v>0</v>
      </c>
    </row>
    <row r="11" spans="4:9" ht="24.6" customHeight="1" x14ac:dyDescent="0.3">
      <c r="D11" s="89">
        <v>8</v>
      </c>
      <c r="E11" s="96" t="s">
        <v>84</v>
      </c>
      <c r="F11" s="81">
        <f>SUM('SAFE start protocol'!T66:T69)</f>
        <v>4</v>
      </c>
      <c r="G11" s="81">
        <f>SUM('SAFE start protocol'!U66:U69)</f>
        <v>0</v>
      </c>
      <c r="H11" s="82">
        <v>1</v>
      </c>
      <c r="I11" s="83">
        <f t="shared" si="0"/>
        <v>0</v>
      </c>
    </row>
    <row r="12" spans="4:9" ht="24.6" customHeight="1" x14ac:dyDescent="0.3">
      <c r="D12" s="89">
        <v>9</v>
      </c>
      <c r="E12" s="96" t="s">
        <v>85</v>
      </c>
      <c r="F12" s="81">
        <f>SUM('SAFE start protocol'!T70:T73)</f>
        <v>4</v>
      </c>
      <c r="G12" s="81">
        <f>SUM('SAFE start protocol'!U70:U73)</f>
        <v>0</v>
      </c>
      <c r="H12" s="82">
        <v>1</v>
      </c>
      <c r="I12" s="83">
        <f t="shared" si="0"/>
        <v>0</v>
      </c>
    </row>
    <row r="13" spans="4:9" ht="24.6" customHeight="1" thickBot="1" x14ac:dyDescent="0.35">
      <c r="D13" s="89">
        <v>10</v>
      </c>
      <c r="E13" s="97" t="s">
        <v>86</v>
      </c>
      <c r="F13" s="84">
        <f>SUM('SAFE start protocol'!T74:T79)</f>
        <v>6</v>
      </c>
      <c r="G13" s="84">
        <f>SUM('SAFE start protocol'!U74:U79)</f>
        <v>0</v>
      </c>
      <c r="H13" s="85">
        <v>1</v>
      </c>
      <c r="I13" s="86">
        <f>G13/F13</f>
        <v>0</v>
      </c>
    </row>
    <row r="14" spans="4:9" s="74" customFormat="1" ht="24.6" customHeight="1" thickTop="1" x14ac:dyDescent="0.3">
      <c r="F14" s="75"/>
      <c r="G14" s="75"/>
      <c r="H14" s="75"/>
      <c r="I14" s="75"/>
    </row>
    <row r="15" spans="4:9" s="74" customFormat="1" ht="24.6" customHeight="1" x14ac:dyDescent="0.3">
      <c r="F15" s="75"/>
      <c r="G15" s="75"/>
      <c r="H15" s="75"/>
      <c r="I15" s="75"/>
    </row>
    <row r="16" spans="4:9" s="74" customFormat="1" ht="24.6" customHeight="1" x14ac:dyDescent="0.3">
      <c r="F16" s="75"/>
      <c r="G16" s="75"/>
      <c r="H16" s="75"/>
      <c r="I16" s="75"/>
    </row>
    <row r="17" spans="6:9" s="74" customFormat="1" ht="24.6" customHeight="1" x14ac:dyDescent="0.3">
      <c r="F17" s="75"/>
      <c r="G17" s="75"/>
      <c r="H17" s="75"/>
      <c r="I17" s="75"/>
    </row>
    <row r="18" spans="6:9" s="74" customFormat="1" ht="24.6" customHeight="1" x14ac:dyDescent="0.3">
      <c r="F18" s="75"/>
      <c r="G18" s="75"/>
      <c r="H18" s="75"/>
      <c r="I18" s="75"/>
    </row>
    <row r="19" spans="6:9" s="74" customFormat="1" x14ac:dyDescent="0.3">
      <c r="F19" s="75"/>
      <c r="G19" s="75"/>
      <c r="H19" s="75"/>
      <c r="I19" s="75"/>
    </row>
    <row r="20" spans="6:9" s="74" customFormat="1" x14ac:dyDescent="0.3">
      <c r="F20" s="75"/>
      <c r="G20" s="75"/>
      <c r="H20" s="75"/>
      <c r="I20" s="75"/>
    </row>
    <row r="21" spans="6:9" s="74" customFormat="1" x14ac:dyDescent="0.3">
      <c r="F21" s="75"/>
      <c r="G21" s="75"/>
      <c r="H21" s="75"/>
      <c r="I21" s="75"/>
    </row>
    <row r="22" spans="6:9" s="74" customFormat="1" x14ac:dyDescent="0.3">
      <c r="F22" s="75"/>
      <c r="G22" s="75"/>
      <c r="H22" s="75"/>
      <c r="I22" s="75"/>
    </row>
    <row r="23" spans="6:9" s="74" customFormat="1" x14ac:dyDescent="0.3">
      <c r="F23" s="75"/>
      <c r="G23" s="75"/>
      <c r="H23" s="75"/>
      <c r="I23" s="75"/>
    </row>
    <row r="24" spans="6:9" s="74" customFormat="1" x14ac:dyDescent="0.3">
      <c r="F24" s="75"/>
      <c r="G24" s="75"/>
      <c r="H24" s="75"/>
      <c r="I24" s="75"/>
    </row>
    <row r="25" spans="6:9" s="74" customFormat="1" x14ac:dyDescent="0.3">
      <c r="F25" s="75"/>
      <c r="G25" s="75"/>
      <c r="H25" s="75"/>
      <c r="I25" s="75"/>
    </row>
    <row r="26" spans="6:9" s="74" customFormat="1" x14ac:dyDescent="0.3">
      <c r="F26" s="75"/>
      <c r="G26" s="75"/>
      <c r="H26" s="75"/>
      <c r="I26" s="75"/>
    </row>
    <row r="27" spans="6:9" s="74" customFormat="1" x14ac:dyDescent="0.3">
      <c r="F27" s="75"/>
      <c r="G27" s="75"/>
      <c r="H27" s="75"/>
      <c r="I27" s="75"/>
    </row>
    <row r="28" spans="6:9" s="74" customFormat="1" x14ac:dyDescent="0.3">
      <c r="F28" s="75"/>
      <c r="G28" s="75"/>
      <c r="H28" s="75"/>
      <c r="I28" s="75"/>
    </row>
    <row r="29" spans="6:9" s="74" customFormat="1" x14ac:dyDescent="0.3">
      <c r="F29" s="75"/>
      <c r="G29" s="75"/>
      <c r="H29" s="75"/>
      <c r="I29" s="75"/>
    </row>
    <row r="30" spans="6:9" s="74" customFormat="1" x14ac:dyDescent="0.3">
      <c r="F30" s="75"/>
      <c r="G30" s="75"/>
      <c r="H30" s="75"/>
      <c r="I30" s="75"/>
    </row>
    <row r="31" spans="6:9" s="74" customFormat="1" x14ac:dyDescent="0.3">
      <c r="F31" s="75"/>
      <c r="G31" s="75"/>
      <c r="H31" s="75"/>
      <c r="I31" s="75"/>
    </row>
    <row r="32" spans="6:9" s="74" customFormat="1" x14ac:dyDescent="0.3">
      <c r="F32" s="75"/>
      <c r="G32" s="75"/>
      <c r="H32" s="75"/>
      <c r="I32" s="75"/>
    </row>
    <row r="33" spans="6:9" s="74" customFormat="1" x14ac:dyDescent="0.3">
      <c r="F33" s="75"/>
      <c r="G33" s="75"/>
      <c r="H33" s="75"/>
      <c r="I33" s="75"/>
    </row>
    <row r="34" spans="6:9" s="74" customFormat="1" x14ac:dyDescent="0.3">
      <c r="F34" s="75"/>
      <c r="G34" s="75"/>
      <c r="H34" s="75"/>
      <c r="I34" s="75"/>
    </row>
    <row r="35" spans="6:9" s="74" customFormat="1" x14ac:dyDescent="0.3">
      <c r="F35" s="75"/>
      <c r="G35" s="75"/>
      <c r="H35" s="75"/>
      <c r="I35" s="75"/>
    </row>
    <row r="36" spans="6:9" s="74" customFormat="1" x14ac:dyDescent="0.3">
      <c r="F36" s="75"/>
      <c r="G36" s="75"/>
      <c r="H36" s="75"/>
      <c r="I36" s="75"/>
    </row>
    <row r="37" spans="6:9" s="74" customFormat="1" x14ac:dyDescent="0.3">
      <c r="F37" s="75"/>
      <c r="G37" s="75"/>
      <c r="H37" s="75"/>
      <c r="I37" s="75"/>
    </row>
    <row r="38" spans="6:9" s="74" customFormat="1" x14ac:dyDescent="0.3">
      <c r="F38" s="75"/>
      <c r="G38" s="75"/>
      <c r="H38" s="75"/>
      <c r="I38" s="75"/>
    </row>
    <row r="39" spans="6:9" s="74" customFormat="1" x14ac:dyDescent="0.3">
      <c r="F39" s="75"/>
      <c r="G39" s="75"/>
      <c r="H39" s="75"/>
      <c r="I39" s="75"/>
    </row>
    <row r="40" spans="6:9" s="74" customFormat="1" x14ac:dyDescent="0.3">
      <c r="F40" s="75"/>
      <c r="G40" s="75"/>
      <c r="H40" s="75"/>
      <c r="I40" s="75"/>
    </row>
    <row r="41" spans="6:9" s="74" customFormat="1" x14ac:dyDescent="0.3">
      <c r="F41" s="75"/>
      <c r="G41" s="75"/>
      <c r="H41" s="75"/>
      <c r="I41" s="75"/>
    </row>
    <row r="42" spans="6:9" s="74" customFormat="1" x14ac:dyDescent="0.3">
      <c r="F42" s="75"/>
      <c r="G42" s="75"/>
      <c r="H42" s="75"/>
      <c r="I42" s="75"/>
    </row>
    <row r="43" spans="6:9" s="74" customFormat="1" x14ac:dyDescent="0.3">
      <c r="F43" s="75"/>
      <c r="G43" s="75"/>
      <c r="H43" s="75"/>
      <c r="I43" s="75"/>
    </row>
    <row r="44" spans="6:9" s="74" customFormat="1" x14ac:dyDescent="0.3">
      <c r="F44" s="75"/>
      <c r="G44" s="75"/>
      <c r="H44" s="75"/>
      <c r="I44" s="75"/>
    </row>
    <row r="45" spans="6:9" s="74" customFormat="1" x14ac:dyDescent="0.3">
      <c r="F45" s="75"/>
      <c r="G45" s="75"/>
      <c r="H45" s="75"/>
      <c r="I45" s="75"/>
    </row>
    <row r="46" spans="6:9" s="74" customFormat="1" x14ac:dyDescent="0.3">
      <c r="F46" s="75"/>
      <c r="G46" s="75"/>
      <c r="H46" s="75"/>
      <c r="I46" s="75"/>
    </row>
    <row r="47" spans="6:9" s="74" customFormat="1" x14ac:dyDescent="0.3">
      <c r="F47" s="75"/>
      <c r="G47" s="75"/>
      <c r="H47" s="75"/>
      <c r="I47" s="75"/>
    </row>
    <row r="48" spans="6:9" s="74" customFormat="1" x14ac:dyDescent="0.3">
      <c r="F48" s="75"/>
      <c r="G48" s="75"/>
      <c r="H48" s="75"/>
      <c r="I48" s="75"/>
    </row>
    <row r="49" spans="6:9" s="74" customFormat="1" x14ac:dyDescent="0.3">
      <c r="F49" s="75"/>
      <c r="G49" s="75"/>
      <c r="H49" s="75"/>
      <c r="I49" s="75"/>
    </row>
    <row r="50" spans="6:9" s="74" customFormat="1" x14ac:dyDescent="0.3">
      <c r="F50" s="75"/>
      <c r="G50" s="75"/>
      <c r="H50" s="75"/>
      <c r="I50" s="75"/>
    </row>
    <row r="51" spans="6:9" s="74" customFormat="1" x14ac:dyDescent="0.3">
      <c r="F51" s="75"/>
      <c r="G51" s="75"/>
      <c r="H51" s="75"/>
      <c r="I51" s="75"/>
    </row>
    <row r="52" spans="6:9" s="74" customFormat="1" x14ac:dyDescent="0.3">
      <c r="F52" s="75"/>
      <c r="G52" s="75"/>
      <c r="H52" s="75"/>
      <c r="I52" s="75"/>
    </row>
    <row r="53" spans="6:9" s="74" customFormat="1" x14ac:dyDescent="0.3">
      <c r="F53" s="75"/>
      <c r="G53" s="75"/>
      <c r="H53" s="75"/>
      <c r="I53" s="75"/>
    </row>
    <row r="54" spans="6:9" s="74" customFormat="1" x14ac:dyDescent="0.3">
      <c r="F54" s="75"/>
      <c r="G54" s="75"/>
      <c r="H54" s="75"/>
      <c r="I54" s="75"/>
    </row>
    <row r="55" spans="6:9" s="74" customFormat="1" x14ac:dyDescent="0.3">
      <c r="F55" s="75"/>
      <c r="G55" s="75"/>
      <c r="H55" s="75"/>
      <c r="I55" s="75"/>
    </row>
    <row r="56" spans="6:9" s="74" customFormat="1" x14ac:dyDescent="0.3">
      <c r="F56" s="75"/>
      <c r="G56" s="75"/>
      <c r="H56" s="75"/>
      <c r="I56" s="75"/>
    </row>
    <row r="57" spans="6:9" s="74" customFormat="1" x14ac:dyDescent="0.3">
      <c r="F57" s="75"/>
      <c r="G57" s="75"/>
      <c r="H57" s="75"/>
      <c r="I57" s="75"/>
    </row>
    <row r="58" spans="6:9" s="74" customFormat="1" x14ac:dyDescent="0.3">
      <c r="F58" s="75"/>
      <c r="G58" s="75"/>
      <c r="H58" s="75"/>
      <c r="I58" s="75"/>
    </row>
    <row r="59" spans="6:9" s="74" customFormat="1" x14ac:dyDescent="0.3">
      <c r="F59" s="75"/>
      <c r="G59" s="75"/>
      <c r="H59" s="75"/>
      <c r="I59" s="75"/>
    </row>
    <row r="60" spans="6:9" s="74" customFormat="1" x14ac:dyDescent="0.3">
      <c r="F60" s="75"/>
      <c r="G60" s="75"/>
      <c r="H60" s="75"/>
      <c r="I60" s="75"/>
    </row>
    <row r="61" spans="6:9" s="74" customFormat="1" x14ac:dyDescent="0.3">
      <c r="F61" s="75"/>
      <c r="G61" s="75"/>
      <c r="H61" s="75"/>
      <c r="I61" s="75"/>
    </row>
    <row r="62" spans="6:9" s="74" customFormat="1" x14ac:dyDescent="0.3">
      <c r="F62" s="75"/>
      <c r="G62" s="75"/>
      <c r="H62" s="75"/>
      <c r="I62" s="75"/>
    </row>
    <row r="63" spans="6:9" s="74" customFormat="1" x14ac:dyDescent="0.3">
      <c r="F63" s="75"/>
      <c r="G63" s="75"/>
      <c r="H63" s="75"/>
      <c r="I63" s="75"/>
    </row>
    <row r="64" spans="6:9" s="74" customFormat="1" x14ac:dyDescent="0.3">
      <c r="F64" s="75"/>
      <c r="G64" s="75"/>
      <c r="H64" s="75"/>
      <c r="I64" s="75"/>
    </row>
    <row r="65" spans="6:9" s="74" customFormat="1" x14ac:dyDescent="0.3">
      <c r="F65" s="75"/>
      <c r="G65" s="75"/>
      <c r="H65" s="75"/>
      <c r="I65" s="75"/>
    </row>
    <row r="66" spans="6:9" s="74" customFormat="1" x14ac:dyDescent="0.3">
      <c r="F66" s="75"/>
      <c r="G66" s="75"/>
      <c r="H66" s="75"/>
      <c r="I66" s="75"/>
    </row>
    <row r="67" spans="6:9" s="74" customFormat="1" x14ac:dyDescent="0.3">
      <c r="F67" s="75"/>
      <c r="G67" s="75"/>
      <c r="H67" s="75"/>
      <c r="I67" s="75"/>
    </row>
    <row r="68" spans="6:9" s="74" customFormat="1" x14ac:dyDescent="0.3">
      <c r="F68" s="75"/>
      <c r="G68" s="75"/>
      <c r="H68" s="75"/>
      <c r="I68" s="75"/>
    </row>
    <row r="69" spans="6:9" s="74" customFormat="1" x14ac:dyDescent="0.3">
      <c r="F69" s="75"/>
      <c r="G69" s="75"/>
      <c r="H69" s="75"/>
      <c r="I69" s="75"/>
    </row>
    <row r="70" spans="6:9" s="74" customFormat="1" x14ac:dyDescent="0.3">
      <c r="F70" s="75"/>
      <c r="G70" s="75"/>
      <c r="H70" s="75"/>
      <c r="I70" s="75"/>
    </row>
    <row r="71" spans="6:9" s="74" customFormat="1" x14ac:dyDescent="0.3">
      <c r="F71" s="75"/>
      <c r="G71" s="75"/>
      <c r="H71" s="75"/>
      <c r="I71" s="75"/>
    </row>
    <row r="72" spans="6:9" s="74" customFormat="1" x14ac:dyDescent="0.3">
      <c r="F72" s="75"/>
      <c r="G72" s="75"/>
      <c r="H72" s="75"/>
      <c r="I72" s="75"/>
    </row>
    <row r="73" spans="6:9" s="74" customFormat="1" x14ac:dyDescent="0.3">
      <c r="F73" s="75"/>
      <c r="G73" s="75"/>
      <c r="H73" s="75"/>
      <c r="I73" s="75"/>
    </row>
    <row r="74" spans="6:9" s="74" customFormat="1" x14ac:dyDescent="0.3">
      <c r="F74" s="75"/>
      <c r="G74" s="75"/>
      <c r="H74" s="75"/>
      <c r="I74" s="75"/>
    </row>
    <row r="75" spans="6:9" s="74" customFormat="1" x14ac:dyDescent="0.3">
      <c r="F75" s="75"/>
      <c r="G75" s="75"/>
      <c r="H75" s="75"/>
      <c r="I75" s="75"/>
    </row>
    <row r="76" spans="6:9" s="74" customFormat="1" x14ac:dyDescent="0.3">
      <c r="F76" s="75"/>
      <c r="G76" s="75"/>
      <c r="H76" s="75"/>
      <c r="I76" s="75"/>
    </row>
    <row r="77" spans="6:9" s="74" customFormat="1" x14ac:dyDescent="0.3">
      <c r="F77" s="75"/>
      <c r="G77" s="75"/>
      <c r="H77" s="75"/>
      <c r="I77" s="75"/>
    </row>
    <row r="78" spans="6:9" s="74" customFormat="1" x14ac:dyDescent="0.3">
      <c r="F78" s="75"/>
      <c r="G78" s="75"/>
      <c r="H78" s="75"/>
      <c r="I78" s="75"/>
    </row>
    <row r="79" spans="6:9" s="74" customFormat="1" x14ac:dyDescent="0.3">
      <c r="F79" s="75"/>
      <c r="G79" s="75"/>
      <c r="H79" s="75"/>
      <c r="I79" s="75"/>
    </row>
    <row r="80" spans="6:9" s="74" customFormat="1" x14ac:dyDescent="0.3">
      <c r="F80" s="75"/>
      <c r="G80" s="75"/>
      <c r="H80" s="75"/>
      <c r="I80" s="75"/>
    </row>
    <row r="81" spans="6:9" s="74" customFormat="1" x14ac:dyDescent="0.3">
      <c r="F81" s="75"/>
      <c r="G81" s="75"/>
      <c r="H81" s="75"/>
      <c r="I81" s="75"/>
    </row>
    <row r="82" spans="6:9" s="74" customFormat="1" x14ac:dyDescent="0.3">
      <c r="F82" s="75"/>
      <c r="G82" s="75"/>
      <c r="H82" s="75"/>
      <c r="I82" s="75"/>
    </row>
    <row r="83" spans="6:9" s="74" customFormat="1" x14ac:dyDescent="0.3">
      <c r="F83" s="75"/>
      <c r="G83" s="75"/>
      <c r="H83" s="75"/>
      <c r="I83" s="75"/>
    </row>
    <row r="84" spans="6:9" s="74" customFormat="1" x14ac:dyDescent="0.3">
      <c r="F84" s="75"/>
      <c r="G84" s="75"/>
      <c r="H84" s="75"/>
      <c r="I84" s="75"/>
    </row>
    <row r="85" spans="6:9" s="74" customFormat="1" x14ac:dyDescent="0.3">
      <c r="F85" s="75"/>
      <c r="G85" s="75"/>
      <c r="H85" s="75"/>
      <c r="I85" s="75"/>
    </row>
    <row r="86" spans="6:9" s="74" customFormat="1" x14ac:dyDescent="0.3">
      <c r="F86" s="75"/>
      <c r="G86" s="75"/>
      <c r="H86" s="75"/>
      <c r="I86" s="75"/>
    </row>
    <row r="87" spans="6:9" s="74" customFormat="1" x14ac:dyDescent="0.3">
      <c r="F87" s="75"/>
      <c r="G87" s="75"/>
      <c r="H87" s="75"/>
      <c r="I87" s="75"/>
    </row>
    <row r="88" spans="6:9" s="74" customFormat="1" x14ac:dyDescent="0.3">
      <c r="F88" s="75"/>
      <c r="G88" s="75"/>
      <c r="H88" s="75"/>
      <c r="I88" s="75"/>
    </row>
    <row r="89" spans="6:9" s="74" customFormat="1" x14ac:dyDescent="0.3">
      <c r="F89" s="75"/>
      <c r="G89" s="75"/>
      <c r="H89" s="75"/>
      <c r="I89" s="75"/>
    </row>
    <row r="90" spans="6:9" s="74" customFormat="1" x14ac:dyDescent="0.3">
      <c r="F90" s="75"/>
      <c r="G90" s="75"/>
      <c r="H90" s="75"/>
      <c r="I90" s="75"/>
    </row>
    <row r="91" spans="6:9" s="74" customFormat="1" x14ac:dyDescent="0.3">
      <c r="F91" s="75"/>
      <c r="G91" s="75"/>
      <c r="H91" s="75"/>
      <c r="I91" s="75"/>
    </row>
    <row r="92" spans="6:9" s="74" customFormat="1" x14ac:dyDescent="0.3">
      <c r="F92" s="75"/>
      <c r="G92" s="75"/>
      <c r="H92" s="75"/>
      <c r="I92" s="75"/>
    </row>
    <row r="93" spans="6:9" s="74" customFormat="1" x14ac:dyDescent="0.3">
      <c r="F93" s="75"/>
      <c r="G93" s="75"/>
      <c r="H93" s="75"/>
      <c r="I93" s="75"/>
    </row>
    <row r="94" spans="6:9" s="74" customFormat="1" x14ac:dyDescent="0.3">
      <c r="F94" s="75"/>
      <c r="G94" s="75"/>
      <c r="H94" s="75"/>
      <c r="I94" s="75"/>
    </row>
    <row r="95" spans="6:9" s="74" customFormat="1" x14ac:dyDescent="0.3">
      <c r="F95" s="75"/>
      <c r="G95" s="75"/>
      <c r="H95" s="75"/>
      <c r="I95" s="75"/>
    </row>
    <row r="96" spans="6:9" s="74" customFormat="1" x14ac:dyDescent="0.3">
      <c r="F96" s="75"/>
      <c r="G96" s="75"/>
      <c r="H96" s="75"/>
      <c r="I96" s="75"/>
    </row>
    <row r="97" spans="6:9" s="74" customFormat="1" x14ac:dyDescent="0.3">
      <c r="F97" s="75"/>
      <c r="G97" s="75"/>
      <c r="H97" s="75"/>
      <c r="I97" s="75"/>
    </row>
    <row r="98" spans="6:9" s="74" customFormat="1" x14ac:dyDescent="0.3">
      <c r="F98" s="75"/>
      <c r="G98" s="75"/>
      <c r="H98" s="75"/>
      <c r="I98" s="75"/>
    </row>
    <row r="99" spans="6:9" s="74" customFormat="1" x14ac:dyDescent="0.3">
      <c r="F99" s="75"/>
      <c r="G99" s="75"/>
      <c r="H99" s="75"/>
      <c r="I99" s="75"/>
    </row>
    <row r="100" spans="6:9" s="74" customFormat="1" x14ac:dyDescent="0.3">
      <c r="F100" s="75"/>
      <c r="G100" s="75"/>
      <c r="H100" s="75"/>
      <c r="I100" s="75"/>
    </row>
    <row r="101" spans="6:9" s="74" customFormat="1" x14ac:dyDescent="0.3">
      <c r="F101" s="75"/>
      <c r="G101" s="75"/>
      <c r="H101" s="75"/>
      <c r="I101" s="75"/>
    </row>
    <row r="102" spans="6:9" s="74" customFormat="1" x14ac:dyDescent="0.3">
      <c r="F102" s="75"/>
      <c r="G102" s="75"/>
      <c r="H102" s="75"/>
      <c r="I102" s="75"/>
    </row>
    <row r="103" spans="6:9" s="74" customFormat="1" x14ac:dyDescent="0.3">
      <c r="F103" s="75"/>
      <c r="G103" s="75"/>
      <c r="H103" s="75"/>
      <c r="I103" s="75"/>
    </row>
    <row r="104" spans="6:9" s="74" customFormat="1" x14ac:dyDescent="0.3">
      <c r="F104" s="75"/>
      <c r="G104" s="75"/>
      <c r="H104" s="75"/>
      <c r="I104" s="75"/>
    </row>
    <row r="105" spans="6:9" s="74" customFormat="1" x14ac:dyDescent="0.3">
      <c r="F105" s="75"/>
      <c r="G105" s="75"/>
      <c r="H105" s="75"/>
      <c r="I105" s="75"/>
    </row>
    <row r="106" spans="6:9" s="74" customFormat="1" x14ac:dyDescent="0.3">
      <c r="F106" s="75"/>
      <c r="G106" s="75"/>
      <c r="H106" s="75"/>
      <c r="I106" s="75"/>
    </row>
    <row r="107" spans="6:9" s="74" customFormat="1" x14ac:dyDescent="0.3">
      <c r="F107" s="75"/>
      <c r="G107" s="75"/>
      <c r="H107" s="75"/>
      <c r="I107" s="75"/>
    </row>
    <row r="108" spans="6:9" s="74" customFormat="1" x14ac:dyDescent="0.3">
      <c r="F108" s="75"/>
      <c r="G108" s="75"/>
      <c r="H108" s="75"/>
      <c r="I108" s="75"/>
    </row>
    <row r="109" spans="6:9" s="74" customFormat="1" x14ac:dyDescent="0.3">
      <c r="F109" s="75"/>
      <c r="G109" s="75"/>
      <c r="H109" s="75"/>
      <c r="I109" s="75"/>
    </row>
    <row r="110" spans="6:9" s="74" customFormat="1" x14ac:dyDescent="0.3">
      <c r="F110" s="75"/>
      <c r="G110" s="75"/>
      <c r="H110" s="75"/>
      <c r="I110" s="75"/>
    </row>
    <row r="111" spans="6:9" s="74" customFormat="1" x14ac:dyDescent="0.3">
      <c r="F111" s="75"/>
      <c r="G111" s="75"/>
      <c r="H111" s="75"/>
      <c r="I111" s="75"/>
    </row>
    <row r="112" spans="6:9" s="74" customFormat="1" x14ac:dyDescent="0.3">
      <c r="F112" s="75"/>
      <c r="G112" s="75"/>
      <c r="H112" s="75"/>
      <c r="I112" s="75"/>
    </row>
    <row r="113" spans="6:9" s="74" customFormat="1" x14ac:dyDescent="0.3">
      <c r="F113" s="75"/>
      <c r="G113" s="75"/>
      <c r="H113" s="75"/>
      <c r="I113" s="75"/>
    </row>
    <row r="114" spans="6:9" s="74" customFormat="1" x14ac:dyDescent="0.3">
      <c r="F114" s="75"/>
      <c r="G114" s="75"/>
      <c r="H114" s="75"/>
      <c r="I114" s="75"/>
    </row>
    <row r="115" spans="6:9" s="74" customFormat="1" x14ac:dyDescent="0.3">
      <c r="F115" s="75"/>
      <c r="G115" s="75"/>
      <c r="H115" s="75"/>
      <c r="I115" s="75"/>
    </row>
    <row r="116" spans="6:9" s="74" customFormat="1" x14ac:dyDescent="0.3">
      <c r="F116" s="75"/>
      <c r="G116" s="75"/>
      <c r="H116" s="75"/>
      <c r="I116" s="75"/>
    </row>
    <row r="117" spans="6:9" s="74" customFormat="1" x14ac:dyDescent="0.3">
      <c r="F117" s="75"/>
      <c r="G117" s="75"/>
      <c r="H117" s="75"/>
      <c r="I117" s="75"/>
    </row>
    <row r="118" spans="6:9" s="74" customFormat="1" x14ac:dyDescent="0.3">
      <c r="F118" s="75"/>
      <c r="G118" s="75"/>
      <c r="H118" s="75"/>
      <c r="I118" s="75"/>
    </row>
    <row r="119" spans="6:9" s="74" customFormat="1" x14ac:dyDescent="0.3">
      <c r="F119" s="75"/>
      <c r="G119" s="75"/>
      <c r="H119" s="75"/>
      <c r="I119" s="75"/>
    </row>
    <row r="120" spans="6:9" s="74" customFormat="1" x14ac:dyDescent="0.3">
      <c r="F120" s="75"/>
      <c r="G120" s="75"/>
      <c r="H120" s="75"/>
      <c r="I120" s="75"/>
    </row>
    <row r="121" spans="6:9" s="74" customFormat="1" x14ac:dyDescent="0.3">
      <c r="F121" s="75"/>
      <c r="G121" s="75"/>
      <c r="H121" s="75"/>
      <c r="I121" s="75"/>
    </row>
    <row r="122" spans="6:9" s="74" customFormat="1" x14ac:dyDescent="0.3">
      <c r="F122" s="75"/>
      <c r="G122" s="75"/>
      <c r="H122" s="75"/>
      <c r="I122" s="75"/>
    </row>
    <row r="123" spans="6:9" s="74" customFormat="1" x14ac:dyDescent="0.3">
      <c r="F123" s="75"/>
      <c r="G123" s="75"/>
      <c r="H123" s="75"/>
      <c r="I123" s="75"/>
    </row>
    <row r="124" spans="6:9" s="74" customFormat="1" x14ac:dyDescent="0.3">
      <c r="F124" s="75"/>
      <c r="G124" s="75"/>
      <c r="H124" s="75"/>
      <c r="I124" s="75"/>
    </row>
    <row r="125" spans="6:9" s="74" customFormat="1" x14ac:dyDescent="0.3">
      <c r="F125" s="75"/>
      <c r="G125" s="75"/>
      <c r="H125" s="75"/>
      <c r="I125" s="75"/>
    </row>
    <row r="126" spans="6:9" s="74" customFormat="1" x14ac:dyDescent="0.3">
      <c r="F126" s="75"/>
      <c r="G126" s="75"/>
      <c r="H126" s="75"/>
      <c r="I126" s="75"/>
    </row>
    <row r="127" spans="6:9" s="74" customFormat="1" x14ac:dyDescent="0.3">
      <c r="F127" s="75"/>
      <c r="G127" s="75"/>
      <c r="H127" s="75"/>
      <c r="I127" s="75"/>
    </row>
    <row r="128" spans="6:9" s="74" customFormat="1" x14ac:dyDescent="0.3">
      <c r="F128" s="75"/>
      <c r="G128" s="75"/>
      <c r="H128" s="75"/>
      <c r="I128" s="75"/>
    </row>
    <row r="129" spans="6:9" s="74" customFormat="1" x14ac:dyDescent="0.3">
      <c r="F129" s="75"/>
      <c r="G129" s="75"/>
      <c r="H129" s="75"/>
      <c r="I129" s="75"/>
    </row>
    <row r="130" spans="6:9" s="74" customFormat="1" x14ac:dyDescent="0.3">
      <c r="F130" s="75"/>
      <c r="G130" s="75"/>
      <c r="H130" s="75"/>
      <c r="I130" s="75"/>
    </row>
    <row r="131" spans="6:9" s="74" customFormat="1" x14ac:dyDescent="0.3">
      <c r="F131" s="75"/>
      <c r="G131" s="75"/>
      <c r="H131" s="75"/>
      <c r="I131" s="75"/>
    </row>
    <row r="132" spans="6:9" s="74" customFormat="1" x14ac:dyDescent="0.3">
      <c r="F132" s="75"/>
      <c r="G132" s="75"/>
      <c r="H132" s="75"/>
      <c r="I132" s="75"/>
    </row>
    <row r="133" spans="6:9" s="74" customFormat="1" x14ac:dyDescent="0.3">
      <c r="F133" s="75"/>
      <c r="G133" s="75"/>
      <c r="H133" s="75"/>
      <c r="I133" s="75"/>
    </row>
    <row r="134" spans="6:9" s="74" customFormat="1" x14ac:dyDescent="0.3">
      <c r="F134" s="75"/>
      <c r="G134" s="75"/>
      <c r="H134" s="75"/>
      <c r="I134" s="75"/>
    </row>
    <row r="135" spans="6:9" s="74" customFormat="1" x14ac:dyDescent="0.3">
      <c r="F135" s="75"/>
      <c r="G135" s="75"/>
      <c r="H135" s="75"/>
      <c r="I135" s="75"/>
    </row>
    <row r="136" spans="6:9" s="74" customFormat="1" x14ac:dyDescent="0.3">
      <c r="F136" s="75"/>
      <c r="G136" s="75"/>
      <c r="H136" s="75"/>
      <c r="I136" s="75"/>
    </row>
    <row r="137" spans="6:9" s="74" customFormat="1" x14ac:dyDescent="0.3">
      <c r="F137" s="75"/>
      <c r="G137" s="75"/>
      <c r="H137" s="75"/>
      <c r="I137" s="75"/>
    </row>
    <row r="138" spans="6:9" s="74" customFormat="1" x14ac:dyDescent="0.3">
      <c r="F138" s="75"/>
      <c r="G138" s="75"/>
      <c r="H138" s="75"/>
      <c r="I138" s="75"/>
    </row>
    <row r="139" spans="6:9" s="74" customFormat="1" x14ac:dyDescent="0.3">
      <c r="F139" s="75"/>
      <c r="G139" s="75"/>
      <c r="H139" s="75"/>
      <c r="I139" s="75"/>
    </row>
    <row r="140" spans="6:9" s="74" customFormat="1" x14ac:dyDescent="0.3">
      <c r="F140" s="75"/>
      <c r="G140" s="75"/>
      <c r="H140" s="75"/>
      <c r="I140" s="75"/>
    </row>
  </sheetData>
  <conditionalFormatting sqref="I4:I13 I1">
    <cfRule type="dataBar" priority="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{C6108724-ADAC-488C-85FA-BFED002A4A72}</x14:id>
        </ext>
      </extLst>
    </cfRule>
  </conditionalFormatting>
  <conditionalFormatting sqref="I4:I13">
    <cfRule type="colorScale" priority="1">
      <colorScale>
        <cfvo type="min"/>
        <cfvo type="max"/>
        <color rgb="FF92D050"/>
        <color theme="0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dataValidations count="1">
    <dataValidation allowBlank="1" sqref="I4:I13"/>
  </dataValidations>
  <pageMargins left="0.7" right="0.7" top="0.75" bottom="0.75" header="0.3" footer="0.3"/>
  <ignoredErrors>
    <ignoredError sqref="F4:F13" formulaRange="1"/>
    <ignoredError sqref="I6:I13 I4:I5" unlockedFormula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108724-ADAC-488C-85FA-BFED002A4A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I4:I13 I1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9"/>
  <sheetViews>
    <sheetView zoomScale="60" zoomScaleNormal="60" workbookViewId="0">
      <selection activeCell="Q24" sqref="Q24"/>
    </sheetView>
  </sheetViews>
  <sheetFormatPr defaultColWidth="8.6640625" defaultRowHeight="14.4" x14ac:dyDescent="0.3"/>
  <cols>
    <col min="1" max="1" width="3" style="1" customWidth="1"/>
    <col min="2" max="2" width="31.44140625" style="98" customWidth="1"/>
    <col min="3" max="13" width="12.88671875" style="1" customWidth="1"/>
    <col min="14" max="14" width="14.109375" style="99" customWidth="1"/>
    <col min="15" max="15" width="12.88671875" style="99" customWidth="1"/>
    <col min="16" max="16" width="8.6640625" style="6"/>
    <col min="17" max="16384" width="8.6640625" style="1"/>
  </cols>
  <sheetData>
    <row r="2" spans="2:16" ht="18.600000000000001" thickBot="1" x14ac:dyDescent="0.4">
      <c r="B2" s="100" t="s">
        <v>102</v>
      </c>
      <c r="C2" s="101" t="s">
        <v>109</v>
      </c>
      <c r="D2" s="101"/>
      <c r="E2" s="101"/>
      <c r="F2" s="101"/>
      <c r="G2" s="101"/>
      <c r="H2" s="101"/>
      <c r="I2" s="101"/>
      <c r="J2" s="101"/>
      <c r="K2" s="101"/>
      <c r="L2" s="101" t="s">
        <v>110</v>
      </c>
      <c r="M2" s="101"/>
      <c r="N2" s="102" t="s">
        <v>111</v>
      </c>
      <c r="O2" s="102"/>
      <c r="P2" s="103" t="s">
        <v>3</v>
      </c>
    </row>
    <row r="3" spans="2:16" ht="16.2" thickTop="1" x14ac:dyDescent="0.3">
      <c r="B3" s="181" t="str">
        <f>'[1]SAFE start protocol'!C12</f>
        <v>New Legal Requirements/ Stakeholder Mgt</v>
      </c>
      <c r="C3" s="104" t="str">
        <f>IF('[1]SAFE start protocol'!U16=0,'[1]SAFE start protocol'!F16,"")</f>
        <v>Is support available from government to help protect employees and are we utilizing that support</v>
      </c>
      <c r="D3" s="87"/>
      <c r="E3" s="87"/>
      <c r="F3" s="87"/>
      <c r="G3" s="87"/>
      <c r="H3" s="87"/>
      <c r="I3" s="87"/>
      <c r="J3" s="87"/>
      <c r="K3" s="87"/>
      <c r="L3" s="87" t="str">
        <f>IF('[1]SAFE start protocol'!U16=0,'[1]SAFE start protocol'!K16,"")</f>
        <v>Plant Manager</v>
      </c>
      <c r="M3" s="87"/>
      <c r="N3" s="184"/>
      <c r="O3" s="185"/>
      <c r="P3" s="6">
        <f>IF('[1]SAFE start protocol'!U16=0,1,0)</f>
        <v>1</v>
      </c>
    </row>
    <row r="4" spans="2:16" ht="15.6" x14ac:dyDescent="0.3">
      <c r="B4" s="182"/>
      <c r="C4" s="105" t="str">
        <f>IF('[1]SAFE start protocol'!U13=0,'[1]SAFE start protocol'!F13,"")</f>
        <v>Aptiv internal preparedness level 3 is defined for the site and is confirmed to be in place</v>
      </c>
      <c r="D4" s="3"/>
      <c r="E4" s="3"/>
      <c r="F4" s="3"/>
      <c r="G4" s="3"/>
      <c r="H4" s="3"/>
      <c r="I4" s="3"/>
      <c r="J4" s="3"/>
      <c r="K4" s="3"/>
      <c r="L4" s="3" t="str">
        <f>IF('[1]SAFE start protocol'!U13=0,'[1]SAFE start protocol'!K13,"")</f>
        <v>Plant Manager</v>
      </c>
      <c r="M4" s="3"/>
      <c r="N4" s="186"/>
      <c r="O4" s="187"/>
      <c r="P4" s="6">
        <f>IF('[1]SAFE start protocol'!U13=0,4,0)</f>
        <v>4</v>
      </c>
    </row>
    <row r="5" spans="2:16" ht="15.6" x14ac:dyDescent="0.3">
      <c r="B5" s="182"/>
      <c r="C5" s="105" t="str">
        <f>IF('[1]SAFE start protocol'!U14=0,'[1]SAFE start protocol'!F14,"")</f>
        <v>Obtain local/national authrorizations to restart where required</v>
      </c>
      <c r="D5" s="3"/>
      <c r="E5" s="3"/>
      <c r="F5" s="3"/>
      <c r="G5" s="3"/>
      <c r="H5" s="3"/>
      <c r="I5" s="3"/>
      <c r="J5" s="3"/>
      <c r="K5" s="3"/>
      <c r="L5" s="3" t="str">
        <f>IF('[1]SAFE start protocol'!U14=0,'[1]SAFE start protocol'!K14,"")</f>
        <v>Plant Manager</v>
      </c>
      <c r="M5" s="3"/>
      <c r="N5" s="186"/>
      <c r="O5" s="187"/>
      <c r="P5" s="6">
        <f>IF('[1]SAFE start protocol'!U14=0,3,0)</f>
        <v>3</v>
      </c>
    </row>
    <row r="6" spans="2:16" ht="15.6" x14ac:dyDescent="0.3">
      <c r="B6" s="182"/>
      <c r="C6" s="105" t="str">
        <f>IF('[1]SAFE start protocol'!U12=0,'[1]SAFE start protocol'!F12,"")</f>
        <v/>
      </c>
      <c r="D6" s="3"/>
      <c r="E6" s="3"/>
      <c r="F6" s="3"/>
      <c r="G6" s="3"/>
      <c r="H6" s="3"/>
      <c r="I6" s="3"/>
      <c r="J6" s="3"/>
      <c r="K6" s="3"/>
      <c r="L6" s="3" t="str">
        <f>IF('[1]SAFE start protocol'!U12=0,'[1]SAFE start protocol'!K12,"")</f>
        <v/>
      </c>
      <c r="M6" s="3"/>
      <c r="N6" s="186"/>
      <c r="O6" s="187"/>
      <c r="P6" s="6">
        <f>IF('[1]SAFE start protocol'!U12=0,5,0)</f>
        <v>0</v>
      </c>
    </row>
    <row r="7" spans="2:16" ht="16.2" thickBot="1" x14ac:dyDescent="0.35">
      <c r="B7" s="183"/>
      <c r="C7" s="106" t="str">
        <f>IF('[1]SAFE start protocol'!U15=0,'[1]SAFE start protocol'!F15,"")</f>
        <v/>
      </c>
      <c r="D7" s="88"/>
      <c r="E7" s="88"/>
      <c r="F7" s="88"/>
      <c r="G7" s="88"/>
      <c r="H7" s="88"/>
      <c r="I7" s="88"/>
      <c r="J7" s="88"/>
      <c r="K7" s="88"/>
      <c r="L7" s="88" t="str">
        <f>IF('[1]SAFE start protocol'!U15=0,'[1]SAFE start protocol'!K15,"")</f>
        <v/>
      </c>
      <c r="M7" s="88"/>
      <c r="N7" s="188"/>
      <c r="O7" s="189"/>
      <c r="P7" s="6">
        <f>IF('[1]SAFE start protocol'!U15=0,2,0)</f>
        <v>0</v>
      </c>
    </row>
    <row r="8" spans="2:16" ht="19.2" thickTop="1" thickBot="1" x14ac:dyDescent="0.4">
      <c r="B8" s="100" t="s">
        <v>102</v>
      </c>
      <c r="C8" s="101" t="s">
        <v>109</v>
      </c>
      <c r="D8" s="101"/>
      <c r="E8" s="101"/>
      <c r="F8" s="101"/>
      <c r="G8" s="101"/>
      <c r="H8" s="101"/>
      <c r="I8" s="101"/>
      <c r="J8" s="101"/>
      <c r="K8" s="101"/>
      <c r="L8" s="101" t="s">
        <v>110</v>
      </c>
      <c r="M8" s="101"/>
      <c r="N8" s="102" t="s">
        <v>111</v>
      </c>
      <c r="O8" s="102"/>
      <c r="P8" s="103"/>
    </row>
    <row r="9" spans="2:16" ht="15" customHeight="1" thickTop="1" x14ac:dyDescent="0.3">
      <c r="B9" s="181" t="str">
        <f>'[1]SAFE start protocol'!C17</f>
        <v>Secure Health of Employees</v>
      </c>
      <c r="C9" s="104" t="str">
        <f>IF('[1]SAFE start protocol'!U20=0,'[1]SAFE start protocol'!F20,"")</f>
        <v>Return to work controls defined for all employees and any high risk categories (per preparedness plan docs)</v>
      </c>
      <c r="D9" s="87"/>
      <c r="E9" s="87"/>
      <c r="F9" s="87"/>
      <c r="G9" s="87"/>
      <c r="H9" s="87"/>
      <c r="I9" s="87"/>
      <c r="J9" s="87"/>
      <c r="K9" s="87"/>
      <c r="L9" s="87" t="str">
        <f>IF('[1]SAFE start protocol'!U20=0,'[1]SAFE start protocol'!K20,"")</f>
        <v>EHS Manager</v>
      </c>
      <c r="M9" s="87"/>
      <c r="N9" s="190"/>
      <c r="O9" s="191"/>
      <c r="P9" s="6">
        <f>IF('[1]SAFE start protocol'!U20=0,6,0)</f>
        <v>6</v>
      </c>
    </row>
    <row r="10" spans="2:16" ht="15.6" x14ac:dyDescent="0.3">
      <c r="B10" s="182"/>
      <c r="C10" s="105" t="str">
        <f>IF('[1]SAFE start protocol'!U25=0,'[1]SAFE start protocol'!F25,"")</f>
        <v>Personal hygiene protocols are in place and monitored for effectiveness (hand sanitation, masks)</v>
      </c>
      <c r="D10" s="3"/>
      <c r="E10" s="3"/>
      <c r="F10" s="3"/>
      <c r="G10" s="3"/>
      <c r="H10" s="3"/>
      <c r="I10" s="3"/>
      <c r="J10" s="3"/>
      <c r="K10" s="3"/>
      <c r="L10" s="3" t="str">
        <f>IF('[1]SAFE start protocol'!U25=0,'[1]SAFE start protocol'!K25,"")</f>
        <v>EHS Manager</v>
      </c>
      <c r="M10" s="3"/>
      <c r="N10" s="192"/>
      <c r="O10" s="193"/>
      <c r="P10" s="6">
        <f>IF('[1]SAFE start protocol'!U25=0,1,0)</f>
        <v>1</v>
      </c>
    </row>
    <row r="11" spans="2:16" ht="15.6" x14ac:dyDescent="0.3">
      <c r="B11" s="182"/>
      <c r="C11" s="105" t="str">
        <f>IF('[1]SAFE start protocol'!U17=0,'[1]SAFE start protocol'!F17,"")</f>
        <v>Health declaration forms provided in advance to all employees and check on return to work before entry</v>
      </c>
      <c r="D11" s="3"/>
      <c r="E11" s="3"/>
      <c r="F11" s="3"/>
      <c r="G11" s="3"/>
      <c r="H11" s="3"/>
      <c r="I11" s="3"/>
      <c r="J11" s="3"/>
      <c r="K11" s="3"/>
      <c r="L11" s="3" t="str">
        <f>IF('[1]SAFE start protocol'!U17=0,'[1]SAFE start protocol'!K17,"")</f>
        <v>EHS Manager</v>
      </c>
      <c r="M11" s="3"/>
      <c r="N11" s="192"/>
      <c r="O11" s="193"/>
      <c r="P11" s="6">
        <f>IF('[1]SAFE start protocol'!U17=0,9,0)</f>
        <v>9</v>
      </c>
    </row>
    <row r="12" spans="2:16" ht="15.6" x14ac:dyDescent="0.3">
      <c r="B12" s="182"/>
      <c r="C12" s="105" t="str">
        <f>IF('[1]SAFE start protocol'!U19=0,'[1]SAFE start protocol'!F19,"")</f>
        <v>Site has access to target of 25 days coverage of specified masks per preparedness Level 3</v>
      </c>
      <c r="D12" s="3"/>
      <c r="E12" s="3"/>
      <c r="F12" s="3"/>
      <c r="G12" s="3"/>
      <c r="H12" s="3"/>
      <c r="I12" s="3"/>
      <c r="J12" s="3"/>
      <c r="K12" s="3"/>
      <c r="L12" s="3" t="str">
        <f>IF('[1]SAFE start protocol'!U19=0,'[1]SAFE start protocol'!K19,"")</f>
        <v>EHS Manager</v>
      </c>
      <c r="M12" s="3"/>
      <c r="N12" s="192"/>
      <c r="O12" s="193"/>
      <c r="P12" s="6">
        <f>IF('[1]SAFE start protocol'!U19=0,7,0)</f>
        <v>7</v>
      </c>
    </row>
    <row r="13" spans="2:16" ht="15.6" x14ac:dyDescent="0.3">
      <c r="B13" s="182"/>
      <c r="C13" s="105" t="str">
        <f>IF('[1]SAFE start protocol'!U23=0,'[1]SAFE start protocol'!F23,"")</f>
        <v>Quarantine protocol defined if suspected infected employee identified at work (per preparedness plan docs)</v>
      </c>
      <c r="D13" s="3"/>
      <c r="E13" s="3"/>
      <c r="F13" s="3"/>
      <c r="G13" s="3"/>
      <c r="H13" s="3"/>
      <c r="I13" s="3"/>
      <c r="J13" s="3"/>
      <c r="K13" s="3"/>
      <c r="L13" s="3" t="str">
        <f>IF('[1]SAFE start protocol'!U23=0,'[1]SAFE start protocol'!K23,"")</f>
        <v>EHS Manager</v>
      </c>
      <c r="M13" s="3"/>
      <c r="N13" s="192"/>
      <c r="O13" s="193"/>
      <c r="P13" s="6">
        <f>IF('[1]SAFE start protocol'!U23=0,3,0)</f>
        <v>3</v>
      </c>
    </row>
    <row r="14" spans="2:16" ht="15.6" x14ac:dyDescent="0.3">
      <c r="B14" s="182"/>
      <c r="C14" s="105" t="str">
        <f>IF('[1]SAFE start protocol'!U24=0,'[1]SAFE start protocol'!F24,"")</f>
        <v>Check site has identified and is in compliance with local/country legal requirements</v>
      </c>
      <c r="D14" s="3"/>
      <c r="E14" s="3"/>
      <c r="F14" s="3"/>
      <c r="G14" s="3"/>
      <c r="H14" s="3"/>
      <c r="I14" s="3"/>
      <c r="J14" s="3"/>
      <c r="K14" s="3"/>
      <c r="L14" s="3" t="str">
        <f>IF('[1]SAFE start protocol'!U24=0,'[1]SAFE start protocol'!K24,"")</f>
        <v>EHS Manager</v>
      </c>
      <c r="M14" s="3"/>
      <c r="N14" s="192"/>
      <c r="O14" s="193"/>
      <c r="P14" s="6">
        <f>IF('[1]SAFE start protocol'!U24=0,2,0)</f>
        <v>2</v>
      </c>
    </row>
    <row r="15" spans="2:16" ht="15.6" x14ac:dyDescent="0.3">
      <c r="B15" s="182"/>
      <c r="C15" s="105" t="str">
        <f>IF('[1]SAFE start protocol'!U18=0,'[1]SAFE start protocol'!F18,"")</f>
        <v/>
      </c>
      <c r="D15" s="3"/>
      <c r="E15" s="3"/>
      <c r="F15" s="3"/>
      <c r="G15" s="3"/>
      <c r="H15" s="3"/>
      <c r="I15" s="3"/>
      <c r="J15" s="3"/>
      <c r="K15" s="3"/>
      <c r="L15" s="3" t="str">
        <f>IF('[1]SAFE start protocol'!U18=0,'[1]SAFE start protocol'!K18,"")</f>
        <v/>
      </c>
      <c r="M15" s="3"/>
      <c r="N15" s="192"/>
      <c r="O15" s="193"/>
      <c r="P15" s="6">
        <f>IF('[1]SAFE start protocol'!U18=0,8,0)</f>
        <v>0</v>
      </c>
    </row>
    <row r="16" spans="2:16" ht="15.6" x14ac:dyDescent="0.3">
      <c r="B16" s="182"/>
      <c r="C16" s="105" t="str">
        <f>IF('[1]SAFE start protocol'!U21=0,'[1]SAFE start protocol'!F21,"")</f>
        <v/>
      </c>
      <c r="D16" s="3"/>
      <c r="E16" s="3"/>
      <c r="F16" s="3"/>
      <c r="G16" s="3"/>
      <c r="H16" s="3"/>
      <c r="I16" s="3"/>
      <c r="J16" s="3"/>
      <c r="K16" s="3"/>
      <c r="L16" s="3" t="str">
        <f>IF('[1]SAFE start protocol'!U21=0,'[1]SAFE start protocol'!K21,"")</f>
        <v/>
      </c>
      <c r="M16" s="3"/>
      <c r="N16" s="192"/>
      <c r="O16" s="193"/>
      <c r="P16" s="6">
        <f>IF('[1]SAFE start protocol'!U21=0,5,0)</f>
        <v>0</v>
      </c>
    </row>
    <row r="17" spans="2:16" ht="16.2" thickBot="1" x14ac:dyDescent="0.35">
      <c r="B17" s="183"/>
      <c r="C17" s="106" t="str">
        <f>IF('[1]SAFE start protocol'!U22=0,'[1]SAFE start protocol'!F22,"")</f>
        <v/>
      </c>
      <c r="D17" s="88"/>
      <c r="E17" s="88"/>
      <c r="F17" s="88"/>
      <c r="G17" s="88"/>
      <c r="H17" s="88"/>
      <c r="I17" s="88"/>
      <c r="J17" s="88"/>
      <c r="K17" s="88"/>
      <c r="L17" s="88" t="str">
        <f>IF('[1]SAFE start protocol'!U22=0,'[1]SAFE start protocol'!K22,"")</f>
        <v/>
      </c>
      <c r="M17" s="88"/>
      <c r="N17" s="194"/>
      <c r="O17" s="195"/>
      <c r="P17" s="6">
        <f>IF('[1]SAFE start protocol'!U22=0,4,0)</f>
        <v>0</v>
      </c>
    </row>
    <row r="18" spans="2:16" ht="19.2" thickTop="1" thickBot="1" x14ac:dyDescent="0.4">
      <c r="B18" s="100" t="s">
        <v>102</v>
      </c>
      <c r="C18" s="101" t="s">
        <v>109</v>
      </c>
      <c r="D18" s="101"/>
      <c r="E18" s="101"/>
      <c r="F18" s="101"/>
      <c r="G18" s="101"/>
      <c r="H18" s="101"/>
      <c r="I18" s="101"/>
      <c r="J18" s="101"/>
      <c r="K18" s="101"/>
      <c r="L18" s="101" t="s">
        <v>110</v>
      </c>
      <c r="M18" s="101"/>
      <c r="N18" s="102" t="s">
        <v>111</v>
      </c>
      <c r="O18" s="102"/>
      <c r="P18" s="103" t="s">
        <v>3</v>
      </c>
    </row>
    <row r="19" spans="2:16" ht="16.2" thickTop="1" x14ac:dyDescent="0.3">
      <c r="B19" s="181" t="str">
        <f>'[1]SAFE start protocol'!C26</f>
        <v>Facility Readiness</v>
      </c>
      <c r="C19" s="104" t="str">
        <f>IF('[1]SAFE start protocol'!U29=0,'[1]SAFE start protocol'!F29,"")</f>
        <v>Rules around breaks established, executed and checked at specific frequency per Level 3</v>
      </c>
      <c r="D19" s="87"/>
      <c r="E19" s="87"/>
      <c r="F19" s="87"/>
      <c r="G19" s="87"/>
      <c r="H19" s="87"/>
      <c r="I19" s="87"/>
      <c r="J19" s="87"/>
      <c r="K19" s="87"/>
      <c r="L19" s="87" t="str">
        <f>IF('[1]SAFE start protocol'!U29=0,'[1]SAFE start protocol'!K29,"")</f>
        <v>EHS Manager</v>
      </c>
      <c r="M19" s="87"/>
      <c r="N19" s="190"/>
      <c r="O19" s="191"/>
      <c r="P19" s="6">
        <f>IF('[1]SAFE start protocol'!U29=0,7,0)</f>
        <v>7</v>
      </c>
    </row>
    <row r="20" spans="2:16" ht="15.6" x14ac:dyDescent="0.3">
      <c r="B20" s="182"/>
      <c r="C20" s="105" t="str">
        <f>IF('[1]SAFE start protocol'!U32=0,'[1]SAFE start protocol'!F32,"")</f>
        <v xml:space="preserve">Emergency response team is complete and contact information up-to-date </v>
      </c>
      <c r="D20" s="3"/>
      <c r="E20" s="3"/>
      <c r="F20" s="3"/>
      <c r="G20" s="3"/>
      <c r="H20" s="3"/>
      <c r="I20" s="3"/>
      <c r="J20" s="3"/>
      <c r="K20" s="3"/>
      <c r="L20" s="3" t="str">
        <f>IF('[1]SAFE start protocol'!U32=0,'[1]SAFE start protocol'!K32,"")</f>
        <v>EHS Manager</v>
      </c>
      <c r="M20" s="3"/>
      <c r="N20" s="192"/>
      <c r="O20" s="193"/>
      <c r="P20" s="6">
        <f>IF('[1]SAFE start protocol'!U32=0,4,0)</f>
        <v>4</v>
      </c>
    </row>
    <row r="21" spans="2:16" ht="15.6" x14ac:dyDescent="0.3">
      <c r="B21" s="182"/>
      <c r="C21" s="105" t="str">
        <f>IF('[1]SAFE start protocol'!U26=0,'[1]SAFE start protocol'!F26,"")</f>
        <v>Full site disinfection executed prior to employees returning to work</v>
      </c>
      <c r="D21" s="3"/>
      <c r="E21" s="3"/>
      <c r="F21" s="3"/>
      <c r="G21" s="3"/>
      <c r="H21" s="3"/>
      <c r="I21" s="3"/>
      <c r="J21" s="3"/>
      <c r="K21" s="3"/>
      <c r="L21" s="3" t="str">
        <f>IF('[1]SAFE start protocol'!U26=0,'[1]SAFE start protocol'!K26,"")</f>
        <v>EHS Manager</v>
      </c>
      <c r="M21" s="3"/>
      <c r="N21" s="192"/>
      <c r="O21" s="193"/>
      <c r="P21" s="6">
        <f>IF('[1]SAFE start protocol'!U26=0,10,0)</f>
        <v>10</v>
      </c>
    </row>
    <row r="22" spans="2:16" ht="15.6" x14ac:dyDescent="0.3">
      <c r="B22" s="182"/>
      <c r="C22" s="105" t="str">
        <f>IF('[1]SAFE start protocol'!U27=0,'[1]SAFE start protocol'!F27,"")</f>
        <v>Cleaning routines (daily/shift) established, executed and checked at specific frequency per Level 3</v>
      </c>
      <c r="D22" s="3"/>
      <c r="E22" s="3"/>
      <c r="F22" s="3"/>
      <c r="G22" s="3"/>
      <c r="H22" s="3"/>
      <c r="I22" s="3"/>
      <c r="J22" s="3"/>
      <c r="K22" s="3"/>
      <c r="L22" s="3" t="str">
        <f>IF('[1]SAFE start protocol'!U27=0,'[1]SAFE start protocol'!K27,"")</f>
        <v>EHS Manager</v>
      </c>
      <c r="M22" s="3"/>
      <c r="N22" s="192"/>
      <c r="O22" s="193"/>
      <c r="P22" s="6">
        <f>IF('[1]SAFE start protocol'!U27=0,9,0)</f>
        <v>9</v>
      </c>
    </row>
    <row r="23" spans="2:16" ht="15.6" x14ac:dyDescent="0.3">
      <c r="B23" s="182"/>
      <c r="C23" s="105" t="str">
        <f>IF('[1]SAFE start protocol'!U33=0,'[1]SAFE start protocol'!F33,"")</f>
        <v>Waste water treatment system checks are complete</v>
      </c>
      <c r="D23" s="3"/>
      <c r="E23" s="3"/>
      <c r="F23" s="3"/>
      <c r="G23" s="3"/>
      <c r="H23" s="3"/>
      <c r="I23" s="3"/>
      <c r="J23" s="3"/>
      <c r="K23" s="3"/>
      <c r="L23" s="3" t="str">
        <f>IF('[1]SAFE start protocol'!U33=0,'[1]SAFE start protocol'!K33,"")</f>
        <v>Facility Manager</v>
      </c>
      <c r="M23" s="3"/>
      <c r="N23" s="192"/>
      <c r="O23" s="193"/>
      <c r="P23" s="6">
        <f>IF('[1]SAFE start protocol'!U33=0,3,0)</f>
        <v>3</v>
      </c>
    </row>
    <row r="24" spans="2:16" ht="15.6" x14ac:dyDescent="0.3">
      <c r="B24" s="182"/>
      <c r="C24" s="105" t="str">
        <f>IF('[1]SAFE start protocol'!U28=0,'[1]SAFE start protocol'!F28,"")</f>
        <v/>
      </c>
      <c r="D24" s="3"/>
      <c r="E24" s="3"/>
      <c r="F24" s="3"/>
      <c r="G24" s="3"/>
      <c r="H24" s="3"/>
      <c r="I24" s="3"/>
      <c r="J24" s="3"/>
      <c r="K24" s="3"/>
      <c r="L24" s="3" t="str">
        <f>IF('[1]SAFE start protocol'!U28=0,'[1]SAFE start protocol'!K28,"")</f>
        <v/>
      </c>
      <c r="M24" s="3"/>
      <c r="N24" s="192"/>
      <c r="O24" s="193"/>
      <c r="P24" s="6">
        <f>IF('[1]SAFE start protocol'!U28=0,8,0)</f>
        <v>0</v>
      </c>
    </row>
    <row r="25" spans="2:16" ht="15.6" x14ac:dyDescent="0.3">
      <c r="B25" s="182"/>
      <c r="C25" s="105" t="str">
        <f>IF('[1]SAFE start protocol'!U30=0,'[1]SAFE start protocol'!F30,"")</f>
        <v/>
      </c>
      <c r="D25" s="3"/>
      <c r="E25" s="3"/>
      <c r="F25" s="3"/>
      <c r="G25" s="3"/>
      <c r="H25" s="3"/>
      <c r="I25" s="3"/>
      <c r="J25" s="3"/>
      <c r="K25" s="3"/>
      <c r="L25" s="3" t="str">
        <f>IF('[1]SAFE start protocol'!U30=0,'[1]SAFE start protocol'!K30,"")</f>
        <v/>
      </c>
      <c r="M25" s="3"/>
      <c r="N25" s="192"/>
      <c r="O25" s="193"/>
      <c r="P25" s="6">
        <f>IF('[1]SAFE start protocol'!U30=0,6,0)</f>
        <v>0</v>
      </c>
    </row>
    <row r="26" spans="2:16" ht="15.6" x14ac:dyDescent="0.3">
      <c r="B26" s="182"/>
      <c r="C26" s="105" t="str">
        <f>IF('[1]SAFE start protocol'!U31=0,'[1]SAFE start protocol'!F31,"")</f>
        <v/>
      </c>
      <c r="D26" s="3"/>
      <c r="E26" s="3"/>
      <c r="F26" s="3"/>
      <c r="G26" s="3"/>
      <c r="H26" s="3"/>
      <c r="I26" s="3"/>
      <c r="J26" s="3"/>
      <c r="K26" s="3"/>
      <c r="L26" s="3" t="str">
        <f>IF('[1]SAFE start protocol'!U31=0,'[1]SAFE start protocol'!K31,"")</f>
        <v/>
      </c>
      <c r="M26" s="3"/>
      <c r="N26" s="192"/>
      <c r="O26" s="193"/>
      <c r="P26" s="6">
        <f>IF('[1]SAFE start protocol'!U31=0,5,0)</f>
        <v>0</v>
      </c>
    </row>
    <row r="27" spans="2:16" ht="15.6" x14ac:dyDescent="0.3">
      <c r="B27" s="182"/>
      <c r="C27" s="105" t="str">
        <f>IF('[1]SAFE start protocol'!U34=0,'[1]SAFE start protocol'!F34,"")</f>
        <v/>
      </c>
      <c r="D27" s="3"/>
      <c r="E27" s="3"/>
      <c r="F27" s="3"/>
      <c r="G27" s="3"/>
      <c r="H27" s="3"/>
      <c r="I27" s="3"/>
      <c r="J27" s="3"/>
      <c r="K27" s="3"/>
      <c r="L27" s="3" t="str">
        <f>IF('[1]SAFE start protocol'!U34=0,'[1]SAFE start protocol'!K34,"")</f>
        <v/>
      </c>
      <c r="M27" s="3"/>
      <c r="N27" s="107"/>
      <c r="O27" s="108"/>
      <c r="P27" s="6">
        <f>IF('[1]SAFE start protocol'!U34=0,2,0)</f>
        <v>0</v>
      </c>
    </row>
    <row r="28" spans="2:16" ht="16.2" thickBot="1" x14ac:dyDescent="0.35">
      <c r="B28" s="183"/>
      <c r="C28" s="106" t="str">
        <f>IF('[1]SAFE start protocol'!U35=0,'[1]SAFE start protocol'!F35,"")</f>
        <v/>
      </c>
      <c r="D28" s="88"/>
      <c r="E28" s="88"/>
      <c r="F28" s="88"/>
      <c r="G28" s="88"/>
      <c r="H28" s="88"/>
      <c r="I28" s="88"/>
      <c r="J28" s="88"/>
      <c r="K28" s="88"/>
      <c r="L28" s="88" t="str">
        <f>IF('[1]SAFE start protocol'!U35=0,'[1]SAFE start protocol'!K35,"")</f>
        <v/>
      </c>
      <c r="M28" s="88"/>
      <c r="N28" s="194"/>
      <c r="O28" s="195"/>
      <c r="P28" s="6">
        <f>IF('[1]SAFE start protocol'!U35=0,1,0)</f>
        <v>0</v>
      </c>
    </row>
    <row r="29" spans="2:16" ht="19.2" thickTop="1" thickBot="1" x14ac:dyDescent="0.4">
      <c r="B29" s="100" t="s">
        <v>102</v>
      </c>
      <c r="C29" s="101" t="s">
        <v>109</v>
      </c>
      <c r="D29" s="101"/>
      <c r="E29" s="101"/>
      <c r="F29" s="101"/>
      <c r="G29" s="101"/>
      <c r="H29" s="101"/>
      <c r="I29" s="101"/>
      <c r="J29" s="101"/>
      <c r="K29" s="101"/>
      <c r="L29" s="101" t="s">
        <v>110</v>
      </c>
      <c r="M29" s="101"/>
      <c r="N29" s="102" t="s">
        <v>111</v>
      </c>
      <c r="O29" s="102"/>
      <c r="P29" s="103" t="s">
        <v>3</v>
      </c>
    </row>
    <row r="30" spans="2:16" ht="16.2" thickTop="1" x14ac:dyDescent="0.3">
      <c r="B30" s="196" t="str">
        <f>'[1]SAFE start protocol'!C36</f>
        <v>Customer Ramp Up Planning</v>
      </c>
      <c r="C30" s="104" t="str">
        <f>IF('[1]SAFE start protocol'!U36=0,'[1]SAFE start protocol'!F36,"")</f>
        <v>PC&amp;L person identified to monitor &amp; communicate EDI during closure and ramp up period</v>
      </c>
      <c r="D30" s="87"/>
      <c r="E30" s="87"/>
      <c r="F30" s="87"/>
      <c r="G30" s="87"/>
      <c r="H30" s="87"/>
      <c r="I30" s="87"/>
      <c r="J30" s="87"/>
      <c r="K30" s="87"/>
      <c r="L30" s="87" t="str">
        <f>IF('[1]SAFE start protocol'!U36=0,'[1]SAFE start protocol'!K36,"")</f>
        <v>PC&amp;L Manager</v>
      </c>
      <c r="M30" s="87"/>
      <c r="N30" s="190"/>
      <c r="O30" s="191"/>
      <c r="P30" s="6">
        <f>IF('[1]SAFE start protocol'!U36=0,5,0)</f>
        <v>5</v>
      </c>
    </row>
    <row r="31" spans="2:16" ht="15.6" x14ac:dyDescent="0.3">
      <c r="B31" s="197"/>
      <c r="C31" s="105" t="str">
        <f>IF('[1]SAFE start protocol'!U40=0,'[1]SAFE start protocol'!F40,"")</f>
        <v>Process established to check normal payments terms are applied to shipments before release</v>
      </c>
      <c r="D31" s="3"/>
      <c r="E31" s="3"/>
      <c r="F31" s="3"/>
      <c r="G31" s="3"/>
      <c r="H31" s="3"/>
      <c r="I31" s="3"/>
      <c r="J31" s="3"/>
      <c r="K31" s="3"/>
      <c r="L31" s="3" t="str">
        <f>IF('[1]SAFE start protocol'!U40=0,'[1]SAFE start protocol'!K40,"")</f>
        <v>PC&amp;L Manager</v>
      </c>
      <c r="M31" s="3"/>
      <c r="N31" s="192"/>
      <c r="O31" s="193"/>
      <c r="P31" s="6">
        <f>IF('[1]SAFE start protocol'!U40=0,1,0)</f>
        <v>1</v>
      </c>
    </row>
    <row r="32" spans="2:16" ht="15.6" x14ac:dyDescent="0.3">
      <c r="B32" s="197"/>
      <c r="C32" s="105" t="str">
        <f>IF('[1]SAFE start protocol'!U37=0,'[1]SAFE start protocol'!F37,"")</f>
        <v/>
      </c>
      <c r="D32" s="3"/>
      <c r="E32" s="3"/>
      <c r="F32" s="3"/>
      <c r="G32" s="3"/>
      <c r="H32" s="3"/>
      <c r="I32" s="3"/>
      <c r="J32" s="3"/>
      <c r="K32" s="3"/>
      <c r="L32" s="3" t="str">
        <f>IF('[1]SAFE start protocol'!U37=0,'[1]SAFE start protocol'!K37,"")</f>
        <v/>
      </c>
      <c r="M32" s="3"/>
      <c r="N32" s="192"/>
      <c r="O32" s="193"/>
      <c r="P32" s="6">
        <f>IF('[1]SAFE start protocol'!U37=0,4,0)</f>
        <v>0</v>
      </c>
    </row>
    <row r="33" spans="2:16" ht="15.6" x14ac:dyDescent="0.3">
      <c r="B33" s="197"/>
      <c r="C33" s="105" t="str">
        <f>IF('[1]SAFE start protocol'!U38=0,'[1]SAFE start protocol'!F38,"")</f>
        <v/>
      </c>
      <c r="D33" s="3"/>
      <c r="E33" s="3"/>
      <c r="F33" s="3"/>
      <c r="G33" s="3"/>
      <c r="H33" s="3"/>
      <c r="I33" s="3"/>
      <c r="J33" s="3"/>
      <c r="K33" s="3"/>
      <c r="L33" s="3" t="str">
        <f>IF('[1]SAFE start protocol'!U38=0,'[1]SAFE start protocol'!K38,"")</f>
        <v/>
      </c>
      <c r="M33" s="3"/>
      <c r="N33" s="192"/>
      <c r="O33" s="193"/>
      <c r="P33" s="6">
        <f>IF('[1]SAFE start protocol'!U38=0,3,0)</f>
        <v>0</v>
      </c>
    </row>
    <row r="34" spans="2:16" ht="16.2" thickBot="1" x14ac:dyDescent="0.35">
      <c r="B34" s="198"/>
      <c r="C34" s="106" t="str">
        <f>IF('[1]SAFE start protocol'!U39=0,'[1]SAFE start protocol'!F39,"")</f>
        <v/>
      </c>
      <c r="D34" s="88"/>
      <c r="E34" s="88"/>
      <c r="F34" s="88"/>
      <c r="G34" s="88"/>
      <c r="H34" s="88"/>
      <c r="I34" s="88"/>
      <c r="J34" s="88"/>
      <c r="K34" s="88"/>
      <c r="L34" s="88" t="str">
        <f>IF('[1]SAFE start protocol'!U39=0,'[1]SAFE start protocol'!K39,"")</f>
        <v/>
      </c>
      <c r="M34" s="88"/>
      <c r="N34" s="194"/>
      <c r="O34" s="195"/>
      <c r="P34" s="6">
        <f>IF('[1]SAFE start protocol'!U39=0,2,0)</f>
        <v>0</v>
      </c>
    </row>
    <row r="35" spans="2:16" ht="19.2" thickTop="1" thickBot="1" x14ac:dyDescent="0.4">
      <c r="B35" s="100" t="s">
        <v>102</v>
      </c>
      <c r="C35" s="101" t="s">
        <v>109</v>
      </c>
      <c r="D35" s="101"/>
      <c r="E35" s="101"/>
      <c r="F35" s="101"/>
      <c r="G35" s="101"/>
      <c r="H35" s="101"/>
      <c r="I35" s="101"/>
      <c r="J35" s="101"/>
      <c r="K35" s="101"/>
      <c r="L35" s="101" t="s">
        <v>110</v>
      </c>
      <c r="M35" s="101"/>
      <c r="N35" s="102" t="s">
        <v>111</v>
      </c>
      <c r="O35" s="102"/>
      <c r="P35" s="103" t="s">
        <v>3</v>
      </c>
    </row>
    <row r="36" spans="2:16" ht="16.2" thickTop="1" x14ac:dyDescent="0.3">
      <c r="B36" s="196" t="str">
        <f>'[1]SAFE start protocol'!C41</f>
        <v xml:space="preserve">Manufacturing Readiness </v>
      </c>
      <c r="C36" s="104" t="str">
        <f>IF('[1]SAFE start protocol'!U41=0,'[1]SAFE start protocol'!F41,"")</f>
        <v>Specific people have been defined to complete pre-start up activities and checks</v>
      </c>
      <c r="D36" s="87"/>
      <c r="E36" s="87"/>
      <c r="F36" s="87"/>
      <c r="G36" s="87"/>
      <c r="H36" s="87"/>
      <c r="I36" s="87"/>
      <c r="J36" s="87"/>
      <c r="K36" s="87"/>
      <c r="L36" s="87" t="str">
        <f>IF('[1]SAFE start protocol'!U41=0,'[1]SAFE start protocol'!K41,"")</f>
        <v>Plant Manager</v>
      </c>
      <c r="M36" s="87"/>
      <c r="N36" s="190"/>
      <c r="O36" s="191"/>
      <c r="P36" s="6">
        <f>IF('[1]SAFE start protocol'!U41=0,10,0)</f>
        <v>10</v>
      </c>
    </row>
    <row r="37" spans="2:16" ht="15.6" x14ac:dyDescent="0.3">
      <c r="B37" s="197"/>
      <c r="C37" s="105" t="str">
        <f>IF('[1]SAFE start protocol'!U42=0,'[1]SAFE start protocol'!F42,"")</f>
        <v>Equipment deep cleaning activities are complete (in particular with user interface)</v>
      </c>
      <c r="D37" s="3"/>
      <c r="E37" s="3"/>
      <c r="F37" s="3"/>
      <c r="G37" s="3"/>
      <c r="H37" s="3"/>
      <c r="I37" s="3"/>
      <c r="J37" s="3"/>
      <c r="K37" s="3"/>
      <c r="L37" s="3" t="str">
        <f>IF('[1]SAFE start protocol'!U42=0,'[1]SAFE start protocol'!K42,"")</f>
        <v>Facility Manager</v>
      </c>
      <c r="M37" s="3"/>
      <c r="N37" s="192"/>
      <c r="O37" s="193"/>
      <c r="P37" s="6">
        <f>IF('[1]SAFE start protocol'!U42=0,9,0)</f>
        <v>9</v>
      </c>
    </row>
    <row r="38" spans="2:16" ht="15.6" x14ac:dyDescent="0.3">
      <c r="B38" s="197"/>
      <c r="C38" s="105" t="str">
        <f>IF('[1]SAFE start protocol'!U44=0,'[1]SAFE start protocol'!F44,"")</f>
        <v>Standard quality safe launch plan is developed and implemented during startup</v>
      </c>
      <c r="D38" s="3"/>
      <c r="E38" s="3"/>
      <c r="F38" s="3"/>
      <c r="G38" s="3"/>
      <c r="H38" s="3"/>
      <c r="I38" s="3"/>
      <c r="J38" s="3"/>
      <c r="K38" s="3"/>
      <c r="L38" s="3" t="str">
        <f>IF('[1]SAFE start protocol'!U44=0,'[1]SAFE start protocol'!K44,"")</f>
        <v>Quality Manager</v>
      </c>
      <c r="M38" s="3"/>
      <c r="N38" s="192"/>
      <c r="O38" s="193"/>
      <c r="P38" s="6">
        <f>IF('[1]SAFE start protocol'!U44=0,7,0)</f>
        <v>7</v>
      </c>
    </row>
    <row r="39" spans="2:16" ht="15.6" x14ac:dyDescent="0.3">
      <c r="B39" s="197"/>
      <c r="C39" s="105" t="str">
        <f>IF('[1]SAFE start protocol'!U48=0,'[1]SAFE start protocol'!F48,"")</f>
        <v>Service providers have confirmed ability to support required activities</v>
      </c>
      <c r="D39" s="3"/>
      <c r="E39" s="3"/>
      <c r="F39" s="3"/>
      <c r="G39" s="3"/>
      <c r="H39" s="3"/>
      <c r="I39" s="3"/>
      <c r="J39" s="3"/>
      <c r="K39" s="3"/>
      <c r="L39" s="3" t="str">
        <f>IF('[1]SAFE start protocol'!U48=0,'[1]SAFE start protocol'!K48,"")</f>
        <v>Plant Manager</v>
      </c>
      <c r="M39" s="3"/>
      <c r="N39" s="192"/>
      <c r="O39" s="193"/>
      <c r="P39" s="6">
        <f>IF('[1]SAFE start protocol'!U48=0,3,0)</f>
        <v>3</v>
      </c>
    </row>
    <row r="40" spans="2:16" ht="15.6" x14ac:dyDescent="0.3">
      <c r="B40" s="197"/>
      <c r="C40" s="105" t="str">
        <f>IF('[1]SAFE start protocol'!U49=0,'[1]SAFE start protocol'!F49,"")</f>
        <v>Utility &amp; Waste disposal services are available as normal with no constraints</v>
      </c>
      <c r="D40" s="3"/>
      <c r="E40" s="3"/>
      <c r="F40" s="3"/>
      <c r="G40" s="3"/>
      <c r="H40" s="3"/>
      <c r="I40" s="3"/>
      <c r="J40" s="3"/>
      <c r="K40" s="3"/>
      <c r="L40" s="3" t="str">
        <f>IF('[1]SAFE start protocol'!U49=0,'[1]SAFE start protocol'!K49,"")</f>
        <v>Facility Manager</v>
      </c>
      <c r="M40" s="3"/>
      <c r="N40" s="192"/>
      <c r="O40" s="193"/>
      <c r="P40" s="6">
        <f>IF('[1]SAFE start protocol'!U49=0,2,0)</f>
        <v>2</v>
      </c>
    </row>
    <row r="41" spans="2:16" ht="15.6" x14ac:dyDescent="0.3">
      <c r="B41" s="197"/>
      <c r="C41" s="105" t="str">
        <f>IF('[1]SAFE start protocol'!U50=0,'[1]SAFE start protocol'!F50,"")</f>
        <v>Standard site shutdown restart procedure is in place and followed in addition to new requirements</v>
      </c>
      <c r="D41" s="3"/>
      <c r="E41" s="3"/>
      <c r="F41" s="3"/>
      <c r="G41" s="3"/>
      <c r="H41" s="3"/>
      <c r="I41" s="3"/>
      <c r="J41" s="3"/>
      <c r="K41" s="3"/>
      <c r="L41" s="3" t="str">
        <f>IF('[1]SAFE start protocol'!U50=0,'[1]SAFE start protocol'!K50,"")</f>
        <v>Plant Manager</v>
      </c>
      <c r="M41" s="3"/>
      <c r="N41" s="192"/>
      <c r="O41" s="193"/>
      <c r="P41" s="6">
        <f>IF('[1]SAFE start protocol'!U50=0,1,0)</f>
        <v>1</v>
      </c>
    </row>
    <row r="42" spans="2:16" ht="15.6" x14ac:dyDescent="0.3">
      <c r="B42" s="197"/>
      <c r="C42" s="105" t="str">
        <f>IF('[1]SAFE start protocol'!U43=0,'[1]SAFE start protocol'!F43,"")</f>
        <v/>
      </c>
      <c r="D42" s="3"/>
      <c r="E42" s="3"/>
      <c r="F42" s="3"/>
      <c r="G42" s="3"/>
      <c r="H42" s="3"/>
      <c r="I42" s="3"/>
      <c r="J42" s="3"/>
      <c r="K42" s="3"/>
      <c r="L42" s="3" t="str">
        <f>IF('[1]SAFE start protocol'!U43=0,'[1]SAFE start protocol'!K43,"")</f>
        <v/>
      </c>
      <c r="M42" s="3"/>
      <c r="N42" s="192"/>
      <c r="O42" s="193"/>
      <c r="P42" s="6">
        <f>IF('[1]SAFE start protocol'!U43=0,8,0)</f>
        <v>0</v>
      </c>
    </row>
    <row r="43" spans="2:16" ht="15.6" x14ac:dyDescent="0.3">
      <c r="B43" s="197"/>
      <c r="C43" s="105" t="str">
        <f>IF('[1]SAFE start protocol'!U45=0,'[1]SAFE start protocol'!F45,"")</f>
        <v/>
      </c>
      <c r="D43" s="3"/>
      <c r="E43" s="3"/>
      <c r="F43" s="3"/>
      <c r="G43" s="3"/>
      <c r="H43" s="3"/>
      <c r="I43" s="3"/>
      <c r="J43" s="3"/>
      <c r="K43" s="3"/>
      <c r="L43" s="3" t="str">
        <f>IF('[1]SAFE start protocol'!U45=0,'[1]SAFE start protocol'!K45,"")</f>
        <v/>
      </c>
      <c r="M43" s="3"/>
      <c r="N43" s="192"/>
      <c r="O43" s="193"/>
      <c r="P43" s="6">
        <f>IF('[1]SAFE start protocol'!U45=0,6,0)</f>
        <v>0</v>
      </c>
    </row>
    <row r="44" spans="2:16" ht="15.6" x14ac:dyDescent="0.3">
      <c r="B44" s="197"/>
      <c r="C44" s="105" t="str">
        <f>IF('[1]SAFE start protocol'!U46=0,'[1]SAFE start protocol'!F46,"")</f>
        <v/>
      </c>
      <c r="D44" s="3"/>
      <c r="E44" s="3"/>
      <c r="F44" s="3"/>
      <c r="G44" s="3"/>
      <c r="H44" s="3"/>
      <c r="I44" s="3"/>
      <c r="J44" s="3"/>
      <c r="K44" s="3"/>
      <c r="L44" s="3" t="str">
        <f>IF('[1]SAFE start protocol'!U46=0,'[1]SAFE start protocol'!K46,"")</f>
        <v/>
      </c>
      <c r="M44" s="3"/>
      <c r="N44" s="192"/>
      <c r="O44" s="193"/>
      <c r="P44" s="6">
        <f>IF('[1]SAFE start protocol'!U46=0,5,0)</f>
        <v>0</v>
      </c>
    </row>
    <row r="45" spans="2:16" ht="16.2" thickBot="1" x14ac:dyDescent="0.35">
      <c r="B45" s="198"/>
      <c r="C45" s="106" t="str">
        <f>IF('[1]SAFE start protocol'!U47=0,'[1]SAFE start protocol'!F47,"")</f>
        <v/>
      </c>
      <c r="D45" s="88"/>
      <c r="E45" s="88"/>
      <c r="F45" s="88"/>
      <c r="G45" s="88"/>
      <c r="H45" s="88"/>
      <c r="I45" s="88"/>
      <c r="J45" s="88"/>
      <c r="K45" s="88"/>
      <c r="L45" s="88" t="str">
        <f>IF('[1]SAFE start protocol'!U47=0,'[1]SAFE start protocol'!K47,"")</f>
        <v/>
      </c>
      <c r="M45" s="88"/>
      <c r="N45" s="194"/>
      <c r="O45" s="195"/>
      <c r="P45" s="6">
        <f>IF('[1]SAFE start protocol'!U47=0,4,0)</f>
        <v>0</v>
      </c>
    </row>
    <row r="46" spans="2:16" ht="19.2" thickTop="1" thickBot="1" x14ac:dyDescent="0.4">
      <c r="B46" s="100" t="s">
        <v>102</v>
      </c>
      <c r="C46" s="109" t="s">
        <v>109</v>
      </c>
      <c r="D46" s="101"/>
      <c r="E46" s="101"/>
      <c r="F46" s="101"/>
      <c r="G46" s="101"/>
      <c r="H46" s="101"/>
      <c r="I46" s="101"/>
      <c r="J46" s="101"/>
      <c r="K46" s="101"/>
      <c r="L46" s="101" t="s">
        <v>110</v>
      </c>
      <c r="M46" s="101"/>
      <c r="N46" s="102" t="s">
        <v>111</v>
      </c>
      <c r="O46" s="102"/>
      <c r="P46" s="103" t="s">
        <v>3</v>
      </c>
    </row>
    <row r="47" spans="2:16" ht="16.2" thickTop="1" x14ac:dyDescent="0.3">
      <c r="B47" s="181" t="str">
        <f>'[1]SAFE start protocol'!C51</f>
        <v>People Availability</v>
      </c>
      <c r="C47" s="104" t="str">
        <f>IF('[1]SAFE start protocol'!U51=0,'[1]SAFE start protocol'!F51,"")</f>
        <v>Establish daily remote comms channel to all employees (comms update &amp; restart information er. Whatsapp)</v>
      </c>
      <c r="D47" s="87"/>
      <c r="E47" s="87"/>
      <c r="F47" s="87"/>
      <c r="G47" s="87"/>
      <c r="H47" s="87"/>
      <c r="I47" s="87"/>
      <c r="J47" s="87"/>
      <c r="K47" s="87"/>
      <c r="L47" s="87" t="str">
        <f>IF('[1]SAFE start protocol'!U51=0,'[1]SAFE start protocol'!K51,"")</f>
        <v>HR Manager</v>
      </c>
      <c r="M47" s="87"/>
      <c r="N47" s="190"/>
      <c r="O47" s="191"/>
      <c r="P47" s="6">
        <f>IF('[1]SAFE start protocol'!U51=0,7,0)</f>
        <v>7</v>
      </c>
    </row>
    <row r="48" spans="2:16" ht="15.6" x14ac:dyDescent="0.3">
      <c r="B48" s="182"/>
      <c r="C48" s="105" t="str">
        <f>IF('[1]SAFE start protocol'!U56=0,'[1]SAFE start protocol'!F56,"")</f>
        <v>Critical skills (specific roles) availability define and plan in place to support ramp up</v>
      </c>
      <c r="D48" s="3"/>
      <c r="E48" s="3"/>
      <c r="F48" s="3"/>
      <c r="G48" s="3"/>
      <c r="H48" s="3"/>
      <c r="I48" s="3"/>
      <c r="J48" s="3"/>
      <c r="K48" s="3"/>
      <c r="L48" s="3" t="str">
        <f>IF('[1]SAFE start protocol'!U56=0,'[1]SAFE start protocol'!K56,"")</f>
        <v>HR Manager</v>
      </c>
      <c r="M48" s="3"/>
      <c r="N48" s="192"/>
      <c r="O48" s="193"/>
      <c r="P48" s="6">
        <f>IF('[1]SAFE start protocol'!U56=0,2,0)</f>
        <v>2</v>
      </c>
    </row>
    <row r="49" spans="2:16" ht="15.6" x14ac:dyDescent="0.3">
      <c r="B49" s="182"/>
      <c r="C49" s="105" t="str">
        <f>IF('[1]SAFE start protocol'!U53=0,'[1]SAFE start protocol'!F53,"")</f>
        <v>Staffing plan during shutdown period defined to maintain and prepare start up</v>
      </c>
      <c r="D49" s="3"/>
      <c r="E49" s="3"/>
      <c r="F49" s="3"/>
      <c r="G49" s="3"/>
      <c r="H49" s="3"/>
      <c r="I49" s="3"/>
      <c r="J49" s="3"/>
      <c r="K49" s="3"/>
      <c r="L49" s="3" t="str">
        <f>IF('[1]SAFE start protocol'!U53=0,'[1]SAFE start protocol'!K53,"")</f>
        <v>HR Manager</v>
      </c>
      <c r="M49" s="3"/>
      <c r="N49" s="192"/>
      <c r="O49" s="193"/>
      <c r="P49" s="6">
        <f>IF('[1]SAFE start protocol'!U53=0,5,0)</f>
        <v>5</v>
      </c>
    </row>
    <row r="50" spans="2:16" ht="15.6" x14ac:dyDescent="0.3">
      <c r="B50" s="182"/>
      <c r="C50" s="105" t="str">
        <f>IF('[1]SAFE start protocol'!U54=0,'[1]SAFE start protocol'!F54,"")</f>
        <v>Temp/Contingent workforce re-hiring &amp; training plan in place to support planned volumes</v>
      </c>
      <c r="D50" s="3"/>
      <c r="E50" s="3"/>
      <c r="F50" s="3"/>
      <c r="G50" s="3"/>
      <c r="H50" s="3"/>
      <c r="I50" s="3"/>
      <c r="J50" s="3"/>
      <c r="K50" s="3"/>
      <c r="L50" s="3" t="str">
        <f>IF('[1]SAFE start protocol'!U54=0,'[1]SAFE start protocol'!K54,"")</f>
        <v>HR Manager</v>
      </c>
      <c r="M50" s="3"/>
      <c r="N50" s="192"/>
      <c r="O50" s="193"/>
      <c r="P50" s="6">
        <f>IF('[1]SAFE start protocol'!U54=0,4,0)</f>
        <v>4</v>
      </c>
    </row>
    <row r="51" spans="2:16" ht="15.6" x14ac:dyDescent="0.3">
      <c r="B51" s="182"/>
      <c r="C51" s="105" t="str">
        <f>IF('[1]SAFE start protocol'!U52=0,'[1]SAFE start protocol'!F52,"")</f>
        <v/>
      </c>
      <c r="D51" s="3"/>
      <c r="E51" s="3"/>
      <c r="F51" s="3"/>
      <c r="G51" s="3"/>
      <c r="H51" s="3"/>
      <c r="I51" s="3"/>
      <c r="J51" s="3"/>
      <c r="K51" s="3"/>
      <c r="L51" s="3" t="str">
        <f>IF('[1]SAFE start protocol'!U52=0,'[1]SAFE start protocol'!K52,"")</f>
        <v/>
      </c>
      <c r="M51" s="3"/>
      <c r="N51" s="192"/>
      <c r="O51" s="193"/>
      <c r="P51" s="6">
        <f>IF('[1]SAFE start protocol'!U52=0,6,0)</f>
        <v>0</v>
      </c>
    </row>
    <row r="52" spans="2:16" ht="15.6" x14ac:dyDescent="0.3">
      <c r="B52" s="182"/>
      <c r="C52" s="105" t="str">
        <f>IF('[1]SAFE start protocol'!U55=0,'[1]SAFE start protocol'!F55,"")</f>
        <v/>
      </c>
      <c r="D52" s="3"/>
      <c r="E52" s="3"/>
      <c r="F52" s="3"/>
      <c r="G52" s="3"/>
      <c r="H52" s="3"/>
      <c r="I52" s="3"/>
      <c r="J52" s="3"/>
      <c r="K52" s="3"/>
      <c r="L52" s="3" t="str">
        <f>IF('[1]SAFE start protocol'!U55=0,'[1]SAFE start protocol'!K55,"")</f>
        <v/>
      </c>
      <c r="M52" s="3"/>
      <c r="N52" s="192"/>
      <c r="O52" s="193"/>
      <c r="P52" s="6">
        <f>IF('[1]SAFE start protocol'!U55=0,3,0)</f>
        <v>0</v>
      </c>
    </row>
    <row r="53" spans="2:16" ht="16.2" thickBot="1" x14ac:dyDescent="0.35">
      <c r="B53" s="183"/>
      <c r="C53" s="106" t="str">
        <f>IF('[1]SAFE start protocol'!U57=0,'[1]SAFE start protocol'!F57,"")</f>
        <v/>
      </c>
      <c r="D53" s="88"/>
      <c r="E53" s="88"/>
      <c r="F53" s="88"/>
      <c r="G53" s="88"/>
      <c r="H53" s="88"/>
      <c r="I53" s="88"/>
      <c r="J53" s="88"/>
      <c r="K53" s="88"/>
      <c r="L53" s="88" t="str">
        <f>IF('[1]SAFE start protocol'!U57=0,'[1]SAFE start protocol'!K57,"")</f>
        <v/>
      </c>
      <c r="M53" s="88"/>
      <c r="N53" s="194"/>
      <c r="O53" s="195"/>
      <c r="P53" s="6">
        <f>IF('[1]SAFE start protocol'!U57=0,1,0)</f>
        <v>0</v>
      </c>
    </row>
    <row r="54" spans="2:16" ht="19.2" thickTop="1" thickBot="1" x14ac:dyDescent="0.4">
      <c r="B54" s="100" t="s">
        <v>102</v>
      </c>
      <c r="C54" s="101" t="s">
        <v>109</v>
      </c>
      <c r="D54" s="101"/>
      <c r="E54" s="101"/>
      <c r="F54" s="101"/>
      <c r="G54" s="101"/>
      <c r="H54" s="101"/>
      <c r="I54" s="101"/>
      <c r="J54" s="101"/>
      <c r="K54" s="101"/>
      <c r="L54" s="101" t="s">
        <v>110</v>
      </c>
      <c r="M54" s="101"/>
      <c r="N54" s="102" t="s">
        <v>111</v>
      </c>
      <c r="O54" s="102"/>
      <c r="P54" s="103" t="s">
        <v>3</v>
      </c>
    </row>
    <row r="55" spans="2:16" ht="16.2" thickTop="1" x14ac:dyDescent="0.3">
      <c r="B55" s="199" t="str">
        <f>'[1]SAFE start protocol'!C58</f>
        <v>Supplier Readiness</v>
      </c>
      <c r="C55" s="104" t="str">
        <f>IF('[1]SAFE start protocol'!U58=0,'[1]SAFE start protocol'!F58,"")</f>
        <v>Supplier facility &amp; workforce planning assessment complete per Aptiv guidance</v>
      </c>
      <c r="D55" s="87"/>
      <c r="E55" s="87"/>
      <c r="F55" s="87"/>
      <c r="G55" s="87"/>
      <c r="H55" s="87"/>
      <c r="I55" s="87"/>
      <c r="J55" s="87"/>
      <c r="K55" s="87"/>
      <c r="L55" s="87" t="str">
        <f>IF('[1]SAFE start protocol'!U58=0,'[1]SAFE start protocol'!K58,"")</f>
        <v>Commodity Mgt</v>
      </c>
      <c r="M55" s="87"/>
      <c r="N55" s="190"/>
      <c r="O55" s="191"/>
      <c r="P55" s="6">
        <f>IF('[1]SAFE start protocol'!U58=0,8,0)</f>
        <v>8</v>
      </c>
    </row>
    <row r="56" spans="2:16" ht="15.6" x14ac:dyDescent="0.3">
      <c r="B56" s="200"/>
      <c r="C56" s="105" t="str">
        <f>IF('[1]SAFE start protocol'!U65=0,'[1]SAFE start protocol'!F65,"")</f>
        <v>Financial consideration around payment terms checked (any differences to standard terms)</v>
      </c>
      <c r="D56" s="3"/>
      <c r="E56" s="3"/>
      <c r="F56" s="3"/>
      <c r="G56" s="3"/>
      <c r="H56" s="3"/>
      <c r="I56" s="3"/>
      <c r="J56" s="3"/>
      <c r="K56" s="3"/>
      <c r="L56" s="3" t="str">
        <f>IF('[1]SAFE start protocol'!U65=0,'[1]SAFE start protocol'!K65,"")</f>
        <v>Commodity Mgt</v>
      </c>
      <c r="M56" s="3"/>
      <c r="N56" s="192"/>
      <c r="O56" s="193"/>
      <c r="P56" s="6">
        <f>IF('[1]SAFE start protocol'!U65=0,1,0)</f>
        <v>1</v>
      </c>
    </row>
    <row r="57" spans="2:16" ht="15.6" x14ac:dyDescent="0.3">
      <c r="B57" s="200"/>
      <c r="C57" s="105" t="str">
        <f>IF('[1]SAFE start protocol'!U59=0,'[1]SAFE start protocol'!F59,"")</f>
        <v>Supplier restart plans have been verifried to support our start up plans</v>
      </c>
      <c r="D57" s="3"/>
      <c r="E57" s="3"/>
      <c r="F57" s="3"/>
      <c r="G57" s="3"/>
      <c r="H57" s="3"/>
      <c r="I57" s="3"/>
      <c r="J57" s="3"/>
      <c r="K57" s="3"/>
      <c r="L57" s="3" t="str">
        <f>IF('[1]SAFE start protocol'!U59=0,'[1]SAFE start protocol'!K59,"")</f>
        <v>Commodity Mgt</v>
      </c>
      <c r="M57" s="3"/>
      <c r="N57" s="192"/>
      <c r="O57" s="193"/>
      <c r="P57" s="6">
        <f>IF('[1]SAFE start protocol'!U59=0,7,0)</f>
        <v>7</v>
      </c>
    </row>
    <row r="58" spans="2:16" ht="15.6" x14ac:dyDescent="0.3">
      <c r="B58" s="200"/>
      <c r="C58" s="105" t="str">
        <f>IF('[1]SAFE start protocol'!U61=0,'[1]SAFE start protocol'!F61,"")</f>
        <v>Constrain supply list by component is available and actioned by SCM at appropriate frequency</v>
      </c>
      <c r="D58" s="3"/>
      <c r="E58" s="3"/>
      <c r="F58" s="3"/>
      <c r="G58" s="3"/>
      <c r="H58" s="3"/>
      <c r="I58" s="3"/>
      <c r="J58" s="3"/>
      <c r="K58" s="3"/>
      <c r="L58" s="3" t="str">
        <f>IF('[1]SAFE start protocol'!U61=0,'[1]SAFE start protocol'!K61,"")</f>
        <v>PC&amp;L Manager</v>
      </c>
      <c r="M58" s="3"/>
      <c r="N58" s="192"/>
      <c r="O58" s="193"/>
      <c r="P58" s="6">
        <f>IF('[1]SAFE start protocol'!U61=0,5,0)</f>
        <v>5</v>
      </c>
    </row>
    <row r="59" spans="2:16" ht="15.6" x14ac:dyDescent="0.3">
      <c r="B59" s="200"/>
      <c r="C59" s="105" t="str">
        <f>IF('[1]SAFE start protocol'!U63=0,'[1]SAFE start protocol'!F63,"")</f>
        <v>In transit material status is understood</v>
      </c>
      <c r="D59" s="3"/>
      <c r="E59" s="3"/>
      <c r="F59" s="3"/>
      <c r="G59" s="3"/>
      <c r="H59" s="3"/>
      <c r="I59" s="3"/>
      <c r="J59" s="3"/>
      <c r="K59" s="3"/>
      <c r="L59" s="3" t="str">
        <f>IF('[1]SAFE start protocol'!U63=0,'[1]SAFE start protocol'!K63,"")</f>
        <v>PC&amp;L Manager</v>
      </c>
      <c r="M59" s="3"/>
      <c r="N59" s="192"/>
      <c r="O59" s="193"/>
      <c r="P59" s="6">
        <f>IF('[1]SAFE start protocol'!U63=0,3,0)</f>
        <v>3</v>
      </c>
    </row>
    <row r="60" spans="2:16" ht="15.6" x14ac:dyDescent="0.3">
      <c r="B60" s="200"/>
      <c r="C60" s="105" t="str">
        <f>IF('[1]SAFE start protocol'!U60=0,'[1]SAFE start protocol'!F60,"")</f>
        <v/>
      </c>
      <c r="D60" s="3"/>
      <c r="E60" s="3"/>
      <c r="F60" s="3"/>
      <c r="G60" s="3"/>
      <c r="H60" s="3"/>
      <c r="I60" s="3"/>
      <c r="J60" s="3"/>
      <c r="K60" s="3"/>
      <c r="L60" s="3" t="str">
        <f>IF('[1]SAFE start protocol'!U60=0,'[1]SAFE start protocol'!K60,"")</f>
        <v/>
      </c>
      <c r="M60" s="3"/>
      <c r="N60" s="192"/>
      <c r="O60" s="193"/>
      <c r="P60" s="6">
        <f>IF('[1]SAFE start protocol'!U60=0,6,0)</f>
        <v>0</v>
      </c>
    </row>
    <row r="61" spans="2:16" ht="15.6" x14ac:dyDescent="0.3">
      <c r="B61" s="200"/>
      <c r="C61" s="105" t="str">
        <f>IF('[1]SAFE start protocol'!U62=0,'[1]SAFE start protocol'!F62,"")</f>
        <v/>
      </c>
      <c r="D61" s="3"/>
      <c r="E61" s="3"/>
      <c r="F61" s="3"/>
      <c r="G61" s="3"/>
      <c r="H61" s="3"/>
      <c r="I61" s="3"/>
      <c r="J61" s="3"/>
      <c r="K61" s="3"/>
      <c r="L61" s="3" t="str">
        <f>IF('[1]SAFE start protocol'!U62=0,'[1]SAFE start protocol'!K62,"")</f>
        <v/>
      </c>
      <c r="M61" s="3"/>
      <c r="N61" s="192"/>
      <c r="O61" s="193"/>
      <c r="P61" s="6">
        <f>IF('[1]SAFE start protocol'!U62=0,4,0)</f>
        <v>0</v>
      </c>
    </row>
    <row r="62" spans="2:16" ht="16.2" thickBot="1" x14ac:dyDescent="0.35">
      <c r="B62" s="201"/>
      <c r="C62" s="106" t="str">
        <f>IF('[1]SAFE start protocol'!U64=0,'[1]SAFE start protocol'!F64,"")</f>
        <v/>
      </c>
      <c r="D62" s="88"/>
      <c r="E62" s="88"/>
      <c r="F62" s="88"/>
      <c r="G62" s="88"/>
      <c r="H62" s="88"/>
      <c r="I62" s="88"/>
      <c r="J62" s="88"/>
      <c r="K62" s="88"/>
      <c r="L62" s="88" t="str">
        <f>IF('[1]SAFE start protocol'!U64=0,'[1]SAFE start protocol'!K64,"")</f>
        <v/>
      </c>
      <c r="M62" s="88"/>
      <c r="N62" s="194"/>
      <c r="O62" s="195"/>
      <c r="P62" s="6">
        <f>IF('[1]SAFE start protocol'!U64=0,2,0)</f>
        <v>0</v>
      </c>
    </row>
    <row r="63" spans="2:16" ht="19.2" thickTop="1" thickBot="1" x14ac:dyDescent="0.4">
      <c r="B63" s="100" t="s">
        <v>102</v>
      </c>
      <c r="C63" s="101" t="s">
        <v>109</v>
      </c>
      <c r="D63" s="101"/>
      <c r="E63" s="101"/>
      <c r="F63" s="101"/>
      <c r="G63" s="101"/>
      <c r="H63" s="101"/>
      <c r="I63" s="101"/>
      <c r="J63" s="101"/>
      <c r="K63" s="101"/>
      <c r="L63" s="101" t="s">
        <v>110</v>
      </c>
      <c r="M63" s="101"/>
      <c r="N63" s="102" t="s">
        <v>111</v>
      </c>
      <c r="O63" s="102"/>
      <c r="P63" s="103" t="s">
        <v>3</v>
      </c>
    </row>
    <row r="64" spans="2:16" ht="16.2" thickTop="1" x14ac:dyDescent="0.3">
      <c r="B64" s="181" t="str">
        <f>'[1]SAFE start protocol'!C66</f>
        <v>Logistics planning (Warehousing)</v>
      </c>
      <c r="C64" s="104" t="str">
        <f>IF('[1]SAFE start protocol'!U66=0,'[1]SAFE start protocol'!F66,"")</f>
        <v>Transport restrictions linked to in country or cross border goods movement are understood</v>
      </c>
      <c r="D64" s="87"/>
      <c r="E64" s="87"/>
      <c r="F64" s="87"/>
      <c r="G64" s="87"/>
      <c r="H64" s="87"/>
      <c r="I64" s="87"/>
      <c r="J64" s="87"/>
      <c r="K64" s="87"/>
      <c r="L64" s="87" t="str">
        <f>IF('[1]SAFE start protocol'!U66=0,'[1]SAFE start protocol'!K66,"")</f>
        <v>Global Logistics</v>
      </c>
      <c r="M64" s="87"/>
      <c r="N64" s="190"/>
      <c r="O64" s="191"/>
      <c r="P64" s="6">
        <f>IF('[1]SAFE start protocol'!U66=0,4,0)</f>
        <v>4</v>
      </c>
    </row>
    <row r="65" spans="2:16" ht="15.6" x14ac:dyDescent="0.3">
      <c r="B65" s="182"/>
      <c r="C65" s="105" t="str">
        <f>IF('[1]SAFE start protocol'!U69=0,'[1]SAFE start protocol'!F69,"")</f>
        <v>Required warehousing operations to support factory ramp up are in place (internal or 3PL)</v>
      </c>
      <c r="D65" s="3"/>
      <c r="E65" s="3"/>
      <c r="F65" s="3"/>
      <c r="G65" s="3"/>
      <c r="H65" s="3"/>
      <c r="I65" s="3"/>
      <c r="J65" s="3"/>
      <c r="K65" s="3"/>
      <c r="L65" s="3" t="str">
        <f>IF('[1]SAFE start protocol'!U69=0,'[1]SAFE start protocol'!K69,"")</f>
        <v>PC&amp;L Manager</v>
      </c>
      <c r="M65" s="3"/>
      <c r="N65" s="192"/>
      <c r="O65" s="193"/>
      <c r="P65" s="6">
        <f>IF('[1]SAFE start protocol'!U69=0,1,0)</f>
        <v>1</v>
      </c>
    </row>
    <row r="66" spans="2:16" ht="15.6" x14ac:dyDescent="0.3">
      <c r="B66" s="182"/>
      <c r="C66" s="105" t="str">
        <f>IF('[1]SAFE start protocol'!U67=0,'[1]SAFE start protocol'!F67,"")</f>
        <v/>
      </c>
      <c r="D66" s="3"/>
      <c r="E66" s="3"/>
      <c r="F66" s="3"/>
      <c r="G66" s="3"/>
      <c r="H66" s="3"/>
      <c r="I66" s="3"/>
      <c r="J66" s="3"/>
      <c r="K66" s="3"/>
      <c r="L66" s="3" t="str">
        <f>IF('[1]SAFE start protocol'!U67=0,'[1]SAFE start protocol'!K67,"")</f>
        <v/>
      </c>
      <c r="M66" s="3"/>
      <c r="N66" s="192"/>
      <c r="O66" s="193"/>
      <c r="P66" s="6">
        <f>IF('[1]SAFE start protocol'!U67=0,3,0)</f>
        <v>0</v>
      </c>
    </row>
    <row r="67" spans="2:16" ht="16.2" thickBot="1" x14ac:dyDescent="0.35">
      <c r="B67" s="183"/>
      <c r="C67" s="106" t="str">
        <f>IF('[1]SAFE start protocol'!U68=0,'[1]SAFE start protocol'!F68,"")</f>
        <v/>
      </c>
      <c r="D67" s="88"/>
      <c r="E67" s="88"/>
      <c r="F67" s="88"/>
      <c r="G67" s="88"/>
      <c r="H67" s="88"/>
      <c r="I67" s="88"/>
      <c r="J67" s="88"/>
      <c r="K67" s="88"/>
      <c r="L67" s="88" t="str">
        <f>IF('[1]SAFE start protocol'!U68=0,'[1]SAFE start protocol'!K68,"")</f>
        <v/>
      </c>
      <c r="M67" s="88"/>
      <c r="N67" s="194"/>
      <c r="O67" s="195"/>
      <c r="P67" s="6">
        <f>IF('[1]SAFE start protocol'!U68=0,2,0)</f>
        <v>0</v>
      </c>
    </row>
    <row r="68" spans="2:16" ht="19.2" thickTop="1" thickBot="1" x14ac:dyDescent="0.4">
      <c r="B68" s="100" t="s">
        <v>102</v>
      </c>
      <c r="C68" s="101" t="s">
        <v>109</v>
      </c>
      <c r="D68" s="101"/>
      <c r="E68" s="101"/>
      <c r="F68" s="101"/>
      <c r="G68" s="101"/>
      <c r="H68" s="101"/>
      <c r="I68" s="101"/>
      <c r="J68" s="101"/>
      <c r="K68" s="101"/>
      <c r="L68" s="101" t="s">
        <v>110</v>
      </c>
      <c r="M68" s="101"/>
      <c r="N68" s="102" t="s">
        <v>111</v>
      </c>
      <c r="O68" s="102"/>
      <c r="P68" s="103" t="s">
        <v>3</v>
      </c>
    </row>
    <row r="69" spans="2:16" ht="16.2" thickTop="1" x14ac:dyDescent="0.3">
      <c r="B69" s="196" t="str">
        <f>'[1]SAFE start protocol'!C70</f>
        <v xml:space="preserve">Inventory planning </v>
      </c>
      <c r="C69" s="104" t="str">
        <f>IF('[1]SAFE start protocol'!U73=0,'[1]SAFE start protocol'!F73,"")</f>
        <v>Spare parts inventory for key equipment is checked and confirmed pre-start up</v>
      </c>
      <c r="D69" s="87"/>
      <c r="E69" s="87"/>
      <c r="F69" s="87"/>
      <c r="G69" s="87"/>
      <c r="H69" s="87"/>
      <c r="I69" s="87"/>
      <c r="J69" s="87"/>
      <c r="K69" s="87"/>
      <c r="L69" s="87" t="str">
        <f>IF('[1]SAFE start protocol'!U73=0,'[1]SAFE start protocol'!K73,"")</f>
        <v>PC&amp;L Manager</v>
      </c>
      <c r="M69" s="87"/>
      <c r="N69" s="190"/>
      <c r="O69" s="191"/>
      <c r="P69" s="6">
        <f>IF('[1]SAFE start protocol'!U73=0,1,0)</f>
        <v>1</v>
      </c>
    </row>
    <row r="70" spans="2:16" ht="15.6" x14ac:dyDescent="0.3">
      <c r="B70" s="197"/>
      <c r="C70" s="105" t="str">
        <f>IF('[1]SAFE start protocol'!U71=0,'[1]SAFE start protocol'!F71,"")</f>
        <v>Projection on Finished goods in place assuming aligned demand view with PC&amp;L and Sales</v>
      </c>
      <c r="D70" s="3"/>
      <c r="E70" s="3"/>
      <c r="F70" s="3"/>
      <c r="G70" s="3"/>
      <c r="H70" s="3"/>
      <c r="I70" s="3"/>
      <c r="J70" s="3"/>
      <c r="K70" s="3"/>
      <c r="L70" s="3" t="str">
        <f>IF('[1]SAFE start protocol'!U71=0,'[1]SAFE start protocol'!K71,"")</f>
        <v>PC&amp;L Manager</v>
      </c>
      <c r="M70" s="3"/>
      <c r="N70" s="192"/>
      <c r="O70" s="193"/>
      <c r="P70" s="6">
        <f>IF('[1]SAFE start protocol'!U71=0,3,0)</f>
        <v>3</v>
      </c>
    </row>
    <row r="71" spans="2:16" ht="15.6" x14ac:dyDescent="0.3">
      <c r="B71" s="197"/>
      <c r="C71" s="105" t="str">
        <f>IF('[1]SAFE start protocol'!U70=0,'[1]SAFE start protocol'!F70,"")</f>
        <v/>
      </c>
      <c r="D71" s="3"/>
      <c r="E71" s="3"/>
      <c r="F71" s="3"/>
      <c r="G71" s="3"/>
      <c r="H71" s="3"/>
      <c r="I71" s="3"/>
      <c r="J71" s="3"/>
      <c r="K71" s="3"/>
      <c r="L71" s="3" t="str">
        <f>IF('[1]SAFE start protocol'!U70=0,'[1]SAFE start protocol'!K70,"")</f>
        <v/>
      </c>
      <c r="M71" s="3"/>
      <c r="N71" s="192"/>
      <c r="O71" s="193"/>
      <c r="P71" s="6">
        <f>IF('[1]SAFE start protocol'!U70=0,4,0)</f>
        <v>0</v>
      </c>
    </row>
    <row r="72" spans="2:16" ht="16.2" thickBot="1" x14ac:dyDescent="0.35">
      <c r="B72" s="198"/>
      <c r="C72" s="106" t="str">
        <f>IF('[1]SAFE start protocol'!U72=0,'[1]SAFE start protocol'!F72,"")</f>
        <v/>
      </c>
      <c r="D72" s="88"/>
      <c r="E72" s="88"/>
      <c r="F72" s="88"/>
      <c r="G72" s="88"/>
      <c r="H72" s="88"/>
      <c r="I72" s="88"/>
      <c r="J72" s="88"/>
      <c r="K72" s="88"/>
      <c r="L72" s="88" t="str">
        <f>IF('[1]SAFE start protocol'!U72=0,'[1]SAFE start protocol'!K72,"")</f>
        <v/>
      </c>
      <c r="M72" s="88"/>
      <c r="N72" s="194"/>
      <c r="O72" s="195"/>
      <c r="P72" s="6">
        <f>IF('[1]SAFE start protocol'!U72=0,2,0)</f>
        <v>0</v>
      </c>
    </row>
    <row r="73" spans="2:16" ht="19.2" thickTop="1" thickBot="1" x14ac:dyDescent="0.4">
      <c r="B73" s="100" t="s">
        <v>102</v>
      </c>
      <c r="C73" s="101" t="s">
        <v>109</v>
      </c>
      <c r="D73" s="101"/>
      <c r="E73" s="101"/>
      <c r="F73" s="101"/>
      <c r="G73" s="101"/>
      <c r="H73" s="101"/>
      <c r="I73" s="101"/>
      <c r="J73" s="101"/>
      <c r="K73" s="101"/>
      <c r="L73" s="101" t="s">
        <v>110</v>
      </c>
      <c r="M73" s="101"/>
      <c r="N73" s="102" t="s">
        <v>111</v>
      </c>
      <c r="O73" s="102"/>
      <c r="P73" s="103" t="s">
        <v>3</v>
      </c>
    </row>
    <row r="74" spans="2:16" ht="16.2" thickTop="1" x14ac:dyDescent="0.3">
      <c r="B74" s="196" t="str">
        <f>'[1]SAFE start protocol'!C74</f>
        <v>Management Planning Requirements</v>
      </c>
      <c r="C74" s="104" t="str">
        <f>IF('[1]SAFE start protocol'!U78=0,'[1]SAFE start protocol'!F78,"")</f>
        <v>Lessons learnt for future shutdown and restart activities identified, reviewed and incorporated into procedures</v>
      </c>
      <c r="D74" s="87"/>
      <c r="E74" s="87"/>
      <c r="F74" s="87"/>
      <c r="G74" s="87"/>
      <c r="H74" s="87"/>
      <c r="I74" s="87"/>
      <c r="J74" s="87"/>
      <c r="K74" s="87"/>
      <c r="L74" s="87" t="str">
        <f>IF('[1]SAFE start protocol'!U78=0,'[1]SAFE start protocol'!K78,"")</f>
        <v>Plant Manager</v>
      </c>
      <c r="M74" s="87"/>
      <c r="N74" s="190"/>
      <c r="O74" s="191"/>
      <c r="P74" s="6">
        <f>IF('[1]SAFE start protocol'!U78=0,1,0)</f>
        <v>1</v>
      </c>
    </row>
    <row r="75" spans="2:16" ht="15.6" x14ac:dyDescent="0.3">
      <c r="B75" s="197"/>
      <c r="C75" s="105" t="str">
        <f>IF('[1]SAFE start protocol'!U74=0,'[1]SAFE start protocol'!F74,"")</f>
        <v>Formal review mechanism is established for management team to assess pre-planning and readiness for start up</v>
      </c>
      <c r="D75" s="3"/>
      <c r="E75" s="3"/>
      <c r="F75" s="3"/>
      <c r="G75" s="3"/>
      <c r="H75" s="3"/>
      <c r="I75" s="3"/>
      <c r="J75" s="3"/>
      <c r="K75" s="3"/>
      <c r="L75" s="3" t="str">
        <f>IF('[1]SAFE start protocol'!U74=0,'[1]SAFE start protocol'!K74,"")</f>
        <v>Plant Manager</v>
      </c>
      <c r="M75" s="3"/>
      <c r="N75" s="192"/>
      <c r="O75" s="193"/>
      <c r="P75" s="6">
        <f>IF('[1]SAFE start protocol'!U74=0,5,0)</f>
        <v>5</v>
      </c>
    </row>
    <row r="76" spans="2:16" ht="15.6" x14ac:dyDescent="0.3">
      <c r="B76" s="197"/>
      <c r="C76" s="105" t="str">
        <f>IF('[1]SAFE start protocol'!U75=0,'[1]SAFE start protocol'!F75,"")</f>
        <v>High risk areas of concern identified with mitigation actions included in start up plan</v>
      </c>
      <c r="D76" s="3"/>
      <c r="E76" s="3"/>
      <c r="F76" s="3"/>
      <c r="G76" s="3"/>
      <c r="H76" s="3"/>
      <c r="I76" s="3"/>
      <c r="J76" s="3"/>
      <c r="K76" s="3"/>
      <c r="L76" s="3" t="str">
        <f>IF('[1]SAFE start protocol'!U75=0,'[1]SAFE start protocol'!K75,"")</f>
        <v>Plant Manager</v>
      </c>
      <c r="M76" s="3"/>
      <c r="N76" s="192"/>
      <c r="O76" s="193"/>
      <c r="P76" s="6">
        <f>IF('[1]SAFE start protocol'!U75=0,4,0)</f>
        <v>4</v>
      </c>
    </row>
    <row r="77" spans="2:16" ht="15.6" x14ac:dyDescent="0.3">
      <c r="B77" s="197"/>
      <c r="C77" s="105" t="str">
        <f>IF('[1]SAFE start protocol'!U77=0,'[1]SAFE start protocol'!F77,"")</f>
        <v>Significant changes to processes, equipment, tooling are validated and communicated (internal, customer)</v>
      </c>
      <c r="D77" s="3"/>
      <c r="E77" s="3"/>
      <c r="F77" s="3"/>
      <c r="G77" s="3"/>
      <c r="H77" s="3"/>
      <c r="I77" s="3"/>
      <c r="J77" s="3"/>
      <c r="K77" s="3"/>
      <c r="L77" s="3" t="str">
        <f>IF('[1]SAFE start protocol'!U77=0,'[1]SAFE start protocol'!K77,"")</f>
        <v>Plant Manager</v>
      </c>
      <c r="M77" s="3"/>
      <c r="N77" s="192"/>
      <c r="O77" s="193"/>
      <c r="P77" s="6">
        <f>IF('[1]SAFE start protocol'!U77=0,2,0)</f>
        <v>2</v>
      </c>
    </row>
    <row r="78" spans="2:16" ht="16.2" thickBot="1" x14ac:dyDescent="0.35">
      <c r="B78" s="198"/>
      <c r="C78" s="106" t="str">
        <f>IF('[1]SAFE start protocol'!U76=0,'[1]SAFE start protocol'!F76,"")</f>
        <v/>
      </c>
      <c r="D78" s="88"/>
      <c r="E78" s="88"/>
      <c r="F78" s="88"/>
      <c r="G78" s="88"/>
      <c r="H78" s="88"/>
      <c r="I78" s="88"/>
      <c r="J78" s="88"/>
      <c r="K78" s="88"/>
      <c r="L78" s="88" t="str">
        <f>IF('[1]SAFE start protocol'!U76=0,'[1]SAFE start protocol'!K76,"")</f>
        <v/>
      </c>
      <c r="M78" s="88"/>
      <c r="N78" s="194"/>
      <c r="O78" s="195"/>
      <c r="P78" s="6">
        <f>IF('[1]SAFE start protocol'!U76=0,3,0)</f>
        <v>0</v>
      </c>
    </row>
    <row r="79" spans="2:16" ht="15" thickTop="1" x14ac:dyDescent="0.3"/>
  </sheetData>
  <mergeCells count="76">
    <mergeCell ref="B74:B78"/>
    <mergeCell ref="N74:O74"/>
    <mergeCell ref="N75:O75"/>
    <mergeCell ref="N76:O76"/>
    <mergeCell ref="N77:O77"/>
    <mergeCell ref="N78:O78"/>
    <mergeCell ref="B69:B72"/>
    <mergeCell ref="N69:O69"/>
    <mergeCell ref="N70:O70"/>
    <mergeCell ref="N71:O71"/>
    <mergeCell ref="N72:O72"/>
    <mergeCell ref="B64:B67"/>
    <mergeCell ref="N64:O64"/>
    <mergeCell ref="N65:O65"/>
    <mergeCell ref="N66:O66"/>
    <mergeCell ref="N67:O67"/>
    <mergeCell ref="B55:B62"/>
    <mergeCell ref="N55:O55"/>
    <mergeCell ref="N56:O56"/>
    <mergeCell ref="N57:O57"/>
    <mergeCell ref="N58:O58"/>
    <mergeCell ref="N59:O59"/>
    <mergeCell ref="N60:O60"/>
    <mergeCell ref="N61:O61"/>
    <mergeCell ref="N62:O62"/>
    <mergeCell ref="B47:B53"/>
    <mergeCell ref="N47:O47"/>
    <mergeCell ref="N48:O48"/>
    <mergeCell ref="N49:O49"/>
    <mergeCell ref="N50:O50"/>
    <mergeCell ref="N51:O51"/>
    <mergeCell ref="N52:O52"/>
    <mergeCell ref="N53:O53"/>
    <mergeCell ref="B36:B45"/>
    <mergeCell ref="N36:O36"/>
    <mergeCell ref="N37:O37"/>
    <mergeCell ref="N38:O38"/>
    <mergeCell ref="N39:O39"/>
    <mergeCell ref="N40:O40"/>
    <mergeCell ref="N41:O41"/>
    <mergeCell ref="N42:O42"/>
    <mergeCell ref="N43:O43"/>
    <mergeCell ref="N44:O44"/>
    <mergeCell ref="N45:O45"/>
    <mergeCell ref="B30:B34"/>
    <mergeCell ref="N30:O30"/>
    <mergeCell ref="N31:O31"/>
    <mergeCell ref="N32:O32"/>
    <mergeCell ref="N33:O33"/>
    <mergeCell ref="N34:O34"/>
    <mergeCell ref="B19:B28"/>
    <mergeCell ref="N19:O19"/>
    <mergeCell ref="N20:O20"/>
    <mergeCell ref="N21:O21"/>
    <mergeCell ref="N22:O22"/>
    <mergeCell ref="N23:O23"/>
    <mergeCell ref="N24:O24"/>
    <mergeCell ref="N25:O25"/>
    <mergeCell ref="N26:O26"/>
    <mergeCell ref="N28:O28"/>
    <mergeCell ref="B3:B7"/>
    <mergeCell ref="B9:B17"/>
    <mergeCell ref="N3:O3"/>
    <mergeCell ref="N4:O4"/>
    <mergeCell ref="N5:O5"/>
    <mergeCell ref="N6:O6"/>
    <mergeCell ref="N7:O7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7" sqref="B7"/>
    </sheetView>
  </sheetViews>
  <sheetFormatPr defaultRowHeight="14.4" x14ac:dyDescent="0.3"/>
  <cols>
    <col min="1" max="1" width="12.88671875" style="130" customWidth="1"/>
    <col min="2" max="2" width="63.6640625" style="129" customWidth="1"/>
  </cols>
  <sheetData>
    <row r="1" spans="1:2" x14ac:dyDescent="0.3">
      <c r="A1" s="126" t="s">
        <v>153</v>
      </c>
      <c r="B1" s="127" t="s">
        <v>154</v>
      </c>
    </row>
    <row r="2" spans="1:2" ht="28.8" x14ac:dyDescent="0.3">
      <c r="A2" s="128">
        <v>43931</v>
      </c>
      <c r="B2" s="129" t="s">
        <v>155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ItemUpdatedEventHandlerForConceptSearch</Name>
    <Synchronization>Asynchronous</Synchronization>
    <Type>10002</Type>
    <SequenceNumber>10001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7804b3-f8ec-425e-9508-9bee58886a91">
      <Value>181</Value>
      <Value>133</Value>
      <Value>132</Value>
      <Value>82</Value>
      <Value>175</Value>
      <Value>80</Value>
      <Value>172</Value>
      <Value>77</Value>
      <Value>27</Value>
      <Value>73</Value>
      <Value>70</Value>
      <Value>22</Value>
      <Value>115</Value>
      <Value>20</Value>
      <Value>17</Value>
      <Value>298</Value>
      <Value>61</Value>
      <Value>290</Value>
      <Value>6</Value>
      <Value>3</Value>
      <Value>2</Value>
      <Value>1</Value>
    </TaxCatchAll>
    <m65c1b3ed9cd4a9daeead227122b534d xmlns="4d2c500d-caa0-4e2b-8444-6dc58330bf57">
      <Terms xmlns="http://schemas.microsoft.com/office/infopath/2007/PartnerControls"/>
    </m65c1b3ed9cd4a9daeead227122b534d>
    <PC_x0020_PT xmlns="6c183725-f316-4c5f-be89-dc5258515fd8">false</PC_x0020_PT>
    <DocumentOwner xmlns="4d2c500d-caa0-4e2b-8444-6dc58330bf57">
      <UserInfo>
        <DisplayName>Wright, Simon C</DisplayName>
        <AccountId>31660</AccountId>
        <AccountType/>
      </UserInfo>
    </DocumentOwner>
    <Replaces xmlns="4d2c500d-caa0-4e2b-8444-6dc58330bf57" xsi:nil="true"/>
    <b91eb8078c9543538bce35d45c081f79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 Pacific</TermName>
          <TermId xmlns="http://schemas.microsoft.com/office/infopath/2007/PartnerControls">c40549d5-be63-41f4-8c70-07bd146aa3b7</TermId>
        </TermInfo>
        <TermInfo xmlns="http://schemas.microsoft.com/office/infopath/2007/PartnerControls">
          <TermName xmlns="http://schemas.microsoft.com/office/infopath/2007/PartnerControls">Europe</TermName>
          <TermId xmlns="http://schemas.microsoft.com/office/infopath/2007/PartnerControls">5da5b347-bf11-4b25-aeba-842b114b19f0</TermId>
        </TermInfo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2cd7837a-f68d-415e-9e6c-5993be258e69</TermId>
        </TermInfo>
        <TermInfo xmlns="http://schemas.microsoft.com/office/infopath/2007/PartnerControls">
          <TermName xmlns="http://schemas.microsoft.com/office/infopath/2007/PartnerControls">North America</TermName>
          <TermId xmlns="http://schemas.microsoft.com/office/infopath/2007/PartnerControls">1387516c-4ceb-4d94-82da-c535786be1b9</TermId>
        </TermInfo>
        <TermInfo xmlns="http://schemas.microsoft.com/office/infopath/2007/PartnerControls">
          <TermName xmlns="http://schemas.microsoft.com/office/infopath/2007/PartnerControls">South America</TermName>
          <TermId xmlns="http://schemas.microsoft.com/office/infopath/2007/PartnerControls">8afefaad-ba0d-40a3-bb62-4e234555d47f</TermId>
        </TermInfo>
      </Terms>
    </b91eb8078c9543538bce35d45c081f79>
    <ld88636a55ea412886efa4dd6b5692a8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2cd7837a-f68d-415e-9e6c-5993be258e69</TermId>
        </TermInfo>
      </Terms>
    </ld88636a55ea412886efa4dd6b5692a8>
    <ke09bed6d0f94f32ad8598fa4f2ba6da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EOS Corporate</TermName>
          <TermId xmlns="http://schemas.microsoft.com/office/infopath/2007/PartnerControls">d70a2c8c-e881-45b1-99c0-eb4769246d5e</TermId>
        </TermInfo>
      </Terms>
    </ke09bed6d0f94f32ad8598fa4f2ba6da>
    <NeedsReprocessing xmlns="6c183725-f316-4c5f-be89-dc5258515fd8">false</NeedsReprocessing>
    <ndde19fd7ef1483493a8f1c53b1b6b1a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5-3 Manufacturing</TermName>
          <TermId xmlns="http://schemas.microsoft.com/office/infopath/2007/PartnerControls">b28bdee0-063d-4018-93c7-fa637478283b</TermId>
        </TermInfo>
      </Terms>
    </ndde19fd7ef1483493a8f1c53b1b6b1a>
    <d4e1cdc1e8884ad9a1abd3eeee348cd0 xmlns="b07804b3-f8ec-425e-9508-9bee58886a91">
      <Terms xmlns="http://schemas.microsoft.com/office/infopath/2007/PartnerControls"/>
    </d4e1cdc1e8884ad9a1abd3eeee348cd0>
    <IconOverlay xmlns="http://schemas.microsoft.com/sharepoint/v4" xsi:nil="true"/>
    <f8d7a6658cea4a10a51d8a3a11a6b803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Communications-Corp.</TermName>
          <TermId xmlns="http://schemas.microsoft.com/office/infopath/2007/PartnerControls">8f384f91-9bf3-49bc-b9c2-a34d36a605a8</TermId>
        </TermInfo>
        <TermInfo xmlns="http://schemas.microsoft.com/office/infopath/2007/PartnerControls">
          <TermName xmlns="http://schemas.microsoft.com/office/infopath/2007/PartnerControls">Customer Satisfaction</TermName>
          <TermId xmlns="http://schemas.microsoft.com/office/infopath/2007/PartnerControls">e2112a93-97d6-4a8f-a703-fa8d3876b213</TermId>
        </TermInfo>
        <TermInfo xmlns="http://schemas.microsoft.com/office/infopath/2007/PartnerControls">
          <TermName xmlns="http://schemas.microsoft.com/office/infopath/2007/PartnerControls">Environmental Health ＆ Safety-Corp.</TermName>
          <TermId xmlns="http://schemas.microsoft.com/office/infopath/2007/PartnerControls">79408bf1-5d7d-4fce-9ed8-7de1c920b17e</TermId>
        </TermInfo>
        <TermInfo xmlns="http://schemas.microsoft.com/office/infopath/2007/PartnerControls">
          <TermName xmlns="http://schemas.microsoft.com/office/infopath/2007/PartnerControls">Facilities-Corp.</TermName>
          <TermId xmlns="http://schemas.microsoft.com/office/infopath/2007/PartnerControls">e61082d8-2dc1-4b76-9a80-62827b6a903c</TermId>
        </TermInfo>
        <TermInfo xmlns="http://schemas.microsoft.com/office/infopath/2007/PartnerControls">
          <TermName xmlns="http://schemas.microsoft.com/office/infopath/2007/PartnerControls">Human Resources</TermName>
          <TermId xmlns="http://schemas.microsoft.com/office/infopath/2007/PartnerControls">7232762c-37fc-43a6-8939-0b50d1f6f979</TermId>
        </TermInfo>
        <TermInfo xmlns="http://schemas.microsoft.com/office/infopath/2007/PartnerControls">
          <TermName xmlns="http://schemas.microsoft.com/office/infopath/2007/PartnerControls">Manufacturing</TermName>
          <TermId xmlns="http://schemas.microsoft.com/office/infopath/2007/PartnerControls">68a8cc2a-269b-4a70-8b19-e215f1e4b9a9</TermId>
        </TermInfo>
        <TermInfo xmlns="http://schemas.microsoft.com/office/infopath/2007/PartnerControls">
          <TermName xmlns="http://schemas.microsoft.com/office/infopath/2007/PartnerControls">Production Control</TermName>
          <TermId xmlns="http://schemas.microsoft.com/office/infopath/2007/PartnerControls">a9f0f96b-8244-4a0c-97f1-da5bedab5419</TermId>
        </TermInfo>
        <TermInfo xmlns="http://schemas.microsoft.com/office/infopath/2007/PartnerControls">
          <TermName xmlns="http://schemas.microsoft.com/office/infopath/2007/PartnerControls">SCM Commercial (SC)</TermName>
          <TermId xmlns="http://schemas.microsoft.com/office/infopath/2007/PartnerControls">2f5b51f9-95f2-4fc2-8562-3806f5a92c1a</TermId>
        </TermInfo>
        <TermInfo xmlns="http://schemas.microsoft.com/office/infopath/2007/PartnerControls">
          <TermName xmlns="http://schemas.microsoft.com/office/infopath/2007/PartnerControls">SCM Global Trade ＆ Compliance (ST)</TermName>
          <TermId xmlns="http://schemas.microsoft.com/office/infopath/2007/PartnerControls">6da2d098-cac6-4f8c-8c45-818322c4bed5</TermId>
        </TermInfo>
        <TermInfo xmlns="http://schemas.microsoft.com/office/infopath/2007/PartnerControls">
          <TermName xmlns="http://schemas.microsoft.com/office/infopath/2007/PartnerControls">SCM Logistics (SL)</TermName>
          <TermId xmlns="http://schemas.microsoft.com/office/infopath/2007/PartnerControls">1d3edb89-0f25-4efd-bbf2-2c0de89eb961</TermId>
        </TermInfo>
      </Terms>
    </f8d7a6658cea4a10a51d8a3a11a6b803>
    <DocumentState xmlns="4d2c500d-caa0-4e2b-8444-6dc58330bf57">Released</DocumentState>
    <b936ac81c11149c28abe10623a36d336 xmlns="4d2c500d-caa0-4e2b-8444-6dc58330bf57">
      <Terms xmlns="http://schemas.microsoft.com/office/infopath/2007/PartnerControls"/>
    </b936ac81c11149c28abe10623a36d336>
    <h2fe4d1c038e45e8889eb5b7cd50c800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Letter</TermName>
          <TermId xmlns="http://schemas.microsoft.com/office/infopath/2007/PartnerControls">f448d0b2-164b-4fb3-86c3-e8178c67688d</TermId>
        </TermInfo>
      </Terms>
    </h2fe4d1c038e45e8889eb5b7cd50c800>
    <l812b064fc494a32beba07917f4feaa3 xmlns="b07804b3-f8ec-425e-9508-9bee58886a91">
      <Terms xmlns="http://schemas.microsoft.com/office/infopath/2007/PartnerControls"/>
    </l812b064fc494a32beba07917f4feaa3>
    <he11d22bca4f4dd7a936424bc304e998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Aptiv A/Corporate</TermName>
          <TermId xmlns="http://schemas.microsoft.com/office/infopath/2007/PartnerControls">e36d7e0f-6a5c-4f83-9a49-fb02d9f92e6e</TermId>
        </TermInfo>
      </Terms>
    </he11d22bca4f4dd7a936424bc304e998>
    <EffectiveDate xmlns="4d2c500d-caa0-4e2b-8444-6dc58330bf57">2020-04-10T04:00:00+00:00</EffectiveDate>
    <ApprovalDate xmlns="4d2c500d-caa0-4e2b-8444-6dc58330bf57">2020-04-10T04:00:00+00:00</ApprovalDate>
    <DCRInfo xmlns="4d2c500d-caa0-4e2b-8444-6dc58330bf57">No DCR</DCRInfo>
    <ffb72c8aeb3f421fb176c6fc08d2cbe9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fb5944be-a3be-4a9d-9014-842b322a8f81</TermId>
        </TermInfo>
      </Terms>
    </ffb72c8aeb3f421fb176c6fc08d2cbe9>
    <pd4ff7200589463e95032d5b944862af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Electrical/Electronic Architecture</TermName>
          <TermId xmlns="http://schemas.microsoft.com/office/infopath/2007/PartnerControls">bd0a2d3a-d59b-45a1-9c75-4d9d37770ada</TermId>
        </TermInfo>
        <TermInfo xmlns="http://schemas.microsoft.com/office/infopath/2007/PartnerControls">
          <TermName xmlns="http://schemas.microsoft.com/office/infopath/2007/PartnerControls">Electronics ＆ Safety</TermName>
          <TermId xmlns="http://schemas.microsoft.com/office/infopath/2007/PartnerControls">37849695-8f86-4fdc-9768-9c80c0a7c570</TermId>
        </TermInfo>
      </Terms>
    </pd4ff7200589463e95032d5b944862af>
    <ChildDocNum xmlns="4d2c500d-caa0-4e2b-8444-6dc58330bf57">F01</ChildDocNum>
    <EOSDocNum xmlns="4d2c500d-caa0-4e2b-8444-6dc58330bf57">HOGL_5-3_MG_01-F01_EN</EOSDocNum>
    <PrimaryDocSeriesNum xmlns="4d2c500d-caa0-4e2b-8444-6dc58330bf57">01</PrimaryDocSeriesNum>
    <ObsoleteDate xmlns="4d2c500d-caa0-4e2b-8444-6dc58330bf57" xsi:nil="true"/>
    <ReplacedBy xmlns="4d2c500d-caa0-4e2b-8444-6dc58330bf57" xsi:nil="true"/>
    <Last_x0020_Reviewed xmlns="6c183725-f316-4c5f-be89-dc5258515fd8" xsi:nil="true"/>
    <k9a925d7be4c452281f764c8b8b1b3f3 xmlns="4d2c500d-caa0-4e2b-8444-6dc58330bf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Manufacturing</TermName>
          <TermId xmlns="http://schemas.microsoft.com/office/infopath/2007/PartnerControls">68a8cc2a-269b-4a70-8b19-e215f1e4b9a9</TermId>
        </TermInfo>
      </Terms>
    </k9a925d7be4c452281f764c8b8b1b3f3>
    <OptionalIdentifier xmlns="4d2c500d-caa0-4e2b-8444-6dc58330bf57" xsi:nil="true"/>
    <SecondaryDocSeriesNum xmlns="4d2c500d-caa0-4e2b-8444-6dc58330bf57" xsi:nil="true"/>
    <DocumentController xmlns="4d2c500d-caa0-4e2b-8444-6dc58330bf57">
      <UserInfo>
        <DisplayName>Kirtis, Ayper</DisplayName>
        <AccountId>970</AccountId>
        <AccountType/>
      </UserInfo>
    </DocumentController>
    <o3d4a57d459c41b294c55908ed11bae8 xmlns="b07804b3-f8ec-425e-9508-9bee58886a91">
      <Terms xmlns="http://schemas.microsoft.com/office/infopath/2007/PartnerControls"/>
    </o3d4a57d459c41b294c55908ed11bae8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OS Document" ma:contentTypeID="0x010100986E92C0516C774BB703641E9671092C0064A4D3280A2C8747A9A182DCB7C9D624" ma:contentTypeVersion="91" ma:contentTypeDescription="" ma:contentTypeScope="" ma:versionID="254e62cb9b9187404bbba2a18a790304">
  <xsd:schema xmlns:xsd="http://www.w3.org/2001/XMLSchema" xmlns:xs="http://www.w3.org/2001/XMLSchema" xmlns:p="http://schemas.microsoft.com/office/2006/metadata/properties" xmlns:ns1="http://schemas.microsoft.com/sharepoint/v3" xmlns:ns2="4d2c500d-caa0-4e2b-8444-6dc58330bf57" xmlns:ns3="6c183725-f316-4c5f-be89-dc5258515fd8" xmlns:ns4="b07804b3-f8ec-425e-9508-9bee58886a91" xmlns:ns5="http://schemas.microsoft.com/sharepoint/v4" targetNamespace="http://schemas.microsoft.com/office/2006/metadata/properties" ma:root="true" ma:fieldsID="c1045cc48c2f0c053f8337f331056e94" ns1:_="" ns2:_="" ns3:_="" ns4:_="" ns5:_="">
    <xsd:import namespace="http://schemas.microsoft.com/sharepoint/v3"/>
    <xsd:import namespace="4d2c500d-caa0-4e2b-8444-6dc58330bf57"/>
    <xsd:import namespace="6c183725-f316-4c5f-be89-dc5258515fd8"/>
    <xsd:import namespace="b07804b3-f8ec-425e-9508-9bee58886a9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ptionalIdentifier" minOccurs="0"/>
                <xsd:element ref="ns2:PrimaryDocSeriesNum"/>
                <xsd:element ref="ns2:SecondaryDocSeriesNum" minOccurs="0"/>
                <xsd:element ref="ns2:ChildDocNum" minOccurs="0"/>
                <xsd:element ref="ns2:DocumentState"/>
                <xsd:element ref="ns2:ApprovalDate" minOccurs="0"/>
                <xsd:element ref="ns2:EffectiveDate"/>
                <xsd:element ref="ns2:ObsoleteDate" minOccurs="0"/>
                <xsd:element ref="ns2:DocumentOwner"/>
                <xsd:element ref="ns2:DocumentController"/>
                <xsd:element ref="ns2:ReplacedBy" minOccurs="0"/>
                <xsd:element ref="ns2:Replaces" minOccurs="0"/>
                <xsd:element ref="ns2:DCRInfo" minOccurs="0"/>
                <xsd:element ref="ns2:EOSDocNum" minOccurs="0"/>
                <xsd:element ref="ns3:NeedsReprocessing" minOccurs="0"/>
                <xsd:element ref="ns1:CSMeta2010Field" minOccurs="0"/>
                <xsd:element ref="ns2:b91eb8078c9543538bce35d45c081f79" minOccurs="0"/>
                <xsd:element ref="ns2:b936ac81c11149c28abe10623a36d336" minOccurs="0"/>
                <xsd:element ref="ns2:ndde19fd7ef1483493a8f1c53b1b6b1a" minOccurs="0"/>
                <xsd:element ref="ns4:TaxCatchAllLabel" minOccurs="0"/>
                <xsd:element ref="ns2:m65c1b3ed9cd4a9daeead227122b534d" minOccurs="0"/>
                <xsd:element ref="ns2:k9a925d7be4c452281f764c8b8b1b3f3" minOccurs="0"/>
                <xsd:element ref="ns2:he11d22bca4f4dd7a936424bc304e998" minOccurs="0"/>
                <xsd:element ref="ns2:h2fe4d1c038e45e8889eb5b7cd50c800" minOccurs="0"/>
                <xsd:element ref="ns2:ffb72c8aeb3f421fb176c6fc08d2cbe9" minOccurs="0"/>
                <xsd:element ref="ns2:ld88636a55ea412886efa4dd6b5692a8" minOccurs="0"/>
                <xsd:element ref="ns4:TaxCatchAll" minOccurs="0"/>
                <xsd:element ref="ns2:pd4ff7200589463e95032d5b944862af" minOccurs="0"/>
                <xsd:element ref="ns2:f8d7a6658cea4a10a51d8a3a11a6b803" minOccurs="0"/>
                <xsd:element ref="ns2:ke09bed6d0f94f32ad8598fa4f2ba6da" minOccurs="0"/>
                <xsd:element ref="ns4:o3d4a57d459c41b294c55908ed11bae8" minOccurs="0"/>
                <xsd:element ref="ns4:d4e1cdc1e8884ad9a1abd3eeee348cd0" minOccurs="0"/>
                <xsd:element ref="ns4:l812b064fc494a32beba07917f4feaa3" minOccurs="0"/>
                <xsd:element ref="ns3:Last_x0020_Reviewed" minOccurs="0"/>
                <xsd:element ref="ns5:IconOverlay" minOccurs="0"/>
                <xsd:element ref="ns3:PC_x0020_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9" nillable="true" ma:displayName="Classification Status" ma:internalName="CSMeta2010Fiel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c500d-caa0-4e2b-8444-6dc58330bf57" elementFormDefault="qualified">
    <xsd:import namespace="http://schemas.microsoft.com/office/2006/documentManagement/types"/>
    <xsd:import namespace="http://schemas.microsoft.com/office/infopath/2007/PartnerControls"/>
    <xsd:element name="OptionalIdentifier" ma:index="10" nillable="true" ma:displayName="Optional Identifier" ma:description="This Optional THREE Character Designation may be used to identify a Specific Area within a Function.  Ex: Plant 10 = P10" ma:internalName="OptionalIdentifier" ma:readOnly="false">
      <xsd:simpleType>
        <xsd:restriction base="dms:Text">
          <xsd:maxLength value="3"/>
        </xsd:restriction>
      </xsd:simpleType>
    </xsd:element>
    <xsd:element name="PrimaryDocSeriesNum" ma:index="13" ma:displayName="Primary Document Series Number" ma:internalName="PrimaryDocSeriesNum">
      <xsd:simpleType>
        <xsd:restriction base="dms:Text">
          <xsd:maxLength value="255"/>
        </xsd:restriction>
      </xsd:simpleType>
    </xsd:element>
    <xsd:element name="SecondaryDocSeriesNum" ma:index="14" nillable="true" ma:displayName="Secondary Document Series Number" ma:internalName="SecondaryDocSeriesNum" ma:readOnly="false">
      <xsd:simpleType>
        <xsd:restriction base="dms:Text">
          <xsd:maxLength value="255"/>
        </xsd:restriction>
      </xsd:simpleType>
    </xsd:element>
    <xsd:element name="ChildDocNum" ma:index="15" nillable="true" ma:displayName="Child Document and Number" ma:internalName="ChildDocNum" ma:readOnly="false">
      <xsd:simpleType>
        <xsd:restriction base="dms:Text">
          <xsd:maxLength value="255"/>
        </xsd:restriction>
      </xsd:simpleType>
    </xsd:element>
    <xsd:element name="DocumentState" ma:index="17" ma:displayName="Document State" ma:default="Released" ma:format="Dropdown" ma:internalName="DocumentState">
      <xsd:simpleType>
        <xsd:restriction base="dms:Choice">
          <xsd:enumeration value="Released"/>
          <xsd:enumeration value="Obsolete"/>
        </xsd:restriction>
      </xsd:simpleType>
    </xsd:element>
    <xsd:element name="ApprovalDate" ma:index="18" nillable="true" ma:displayName="Approval Date" ma:default="[today]" ma:format="DateOnly" ma:internalName="ApprovalDate">
      <xsd:simpleType>
        <xsd:restriction base="dms:DateTime"/>
      </xsd:simpleType>
    </xsd:element>
    <xsd:element name="EffectiveDate" ma:index="19" ma:displayName="Effective Date" ma:description="(on or before)" ma:format="DateOnly" ma:internalName="EffectiveDate">
      <xsd:simpleType>
        <xsd:restriction base="dms:DateTime"/>
      </xsd:simpleType>
    </xsd:element>
    <xsd:element name="ObsoleteDate" ma:index="20" nillable="true" ma:displayName="Obsolete Date" ma:format="DateOnly" ma:internalName="ObsoleteDate">
      <xsd:simpleType>
        <xsd:restriction base="dms:DateTime"/>
      </xsd:simpleType>
    </xsd:element>
    <xsd:element name="DocumentOwner" ma:index="21" ma:displayName="Document Owner" ma:list="UserInfo" ma:SharePointGroup="0" ma:internalName="DocumentOwn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roller" ma:index="22" ma:displayName="Document Controller" ma:list="UserInfo" ma:SharePointGroup="0" ma:internalName="DocumentContro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lacedBy" ma:index="23" nillable="true" ma:displayName="Replaced By" ma:internalName="ReplacedBy" ma:readOnly="false">
      <xsd:simpleType>
        <xsd:restriction base="dms:Text">
          <xsd:maxLength value="255"/>
        </xsd:restriction>
      </xsd:simpleType>
    </xsd:element>
    <xsd:element name="Replaces" ma:index="24" nillable="true" ma:displayName="Replaces" ma:internalName="Replaces" ma:readOnly="false">
      <xsd:simpleType>
        <xsd:restriction base="dms:Text">
          <xsd:maxLength value="255"/>
        </xsd:restriction>
      </xsd:simpleType>
    </xsd:element>
    <xsd:element name="DCRInfo" ma:index="25" nillable="true" ma:displayName="DCR Information" ma:internalName="DCRInfo" ma:readOnly="false">
      <xsd:simpleType>
        <xsd:restriction base="dms:Text">
          <xsd:maxLength value="255"/>
        </xsd:restriction>
      </xsd:simpleType>
    </xsd:element>
    <xsd:element name="EOSDocNum" ma:index="26" nillable="true" ma:displayName="EOS Document Number" ma:internalName="EOSDocNum" ma:readOnly="false">
      <xsd:simpleType>
        <xsd:restriction base="dms:Text">
          <xsd:maxLength value="255"/>
        </xsd:restriction>
      </xsd:simpleType>
    </xsd:element>
    <xsd:element name="b91eb8078c9543538bce35d45c081f79" ma:index="30" ma:taxonomy="true" ma:internalName="b91eb8078c9543538bce35d45c081f79" ma:taxonomyFieldName="Region" ma:displayName="Region" ma:default="3;#Global|2cd7837a-f68d-415e-9e6c-5993be258e69" ma:fieldId="{b91eb807-8c95-4353-8bce-35d45c081f79}" ma:taxonomyMulti="true" ma:sspId="cf713c62-fdf9-4ba1-a9c8-920b71b66035" ma:termSetId="405f62b7-866f-410c-a084-c836de28f0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36ac81c11149c28abe10623a36d336" ma:index="32" nillable="true" ma:taxonomy="true" ma:internalName="b936ac81c11149c28abe10623a36d336" ma:taxonomyFieldName="PBU" ma:displayName="PBU" ma:default="" ma:fieldId="{b936ac81-c111-49c2-8abe-10623a36d336}" ma:taxonomyMulti="true" ma:sspId="cf713c62-fdf9-4ba1-a9c8-920b71b66035" ma:termSetId="85c4e5ad-ad52-4f72-8203-eb0ed09cd8f1" ma:anchorId="8c4bce90-0b81-4017-b13b-bc6ff2135b43" ma:open="false" ma:isKeyword="false">
      <xsd:complexType>
        <xsd:sequence>
          <xsd:element ref="pc:Terms" minOccurs="0" maxOccurs="1"/>
        </xsd:sequence>
      </xsd:complexType>
    </xsd:element>
    <xsd:element name="ndde19fd7ef1483493a8f1c53b1b6b1a" ma:index="34" ma:taxonomy="true" ma:internalName="ndde19fd7ef1483493a8f1c53b1b6b1a" ma:taxonomyFieldName="FlowPipe" ma:displayName="Flow &amp; Pipe" ma:default="" ma:fieldId="{7dde19fd-7ef1-4834-93a8-f1c53b1b6b1a}" ma:sspId="cf713c62-fdf9-4ba1-a9c8-920b71b66035" ma:termSetId="34c7020b-2cc0-4187-bfb7-573fe5c071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5c1b3ed9cd4a9daeead227122b534d" ma:index="37" nillable="true" ma:taxonomy="true" ma:internalName="m65c1b3ed9cd4a9daeead227122b534d" ma:taxonomyFieldName="StakeholderBank" ma:displayName="Stakeholder or Bank" ma:fieldId="{665c1b3e-d9cd-4a9d-aeea-d227122b534d}" ma:sspId="cf713c62-fdf9-4ba1-a9c8-920b71b66035" ma:termSetId="18e9e968-3fa1-49ea-a694-48f85bdc46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a925d7be4c452281f764c8b8b1b3f3" ma:index="38" ma:taxonomy="true" ma:internalName="k9a925d7be4c452281f764c8b8b1b3f3" ma:taxonomyFieldName="SwimlaneDO" ma:displayName="Swimlane - Document Owner" ma:default="" ma:fieldId="{49a925d7-be4c-4522-81f7-64c8b8b1b3f3}" ma:sspId="cf713c62-fdf9-4ba1-a9c8-920b71b66035" ma:termSetId="85c4e5ad-ad52-4f72-8203-eb0ed09cd8f1" ma:anchorId="f34e0608-458e-4bef-b2ee-4edbea2cb508" ma:open="false" ma:isKeyword="false">
      <xsd:complexType>
        <xsd:sequence>
          <xsd:element ref="pc:Terms" minOccurs="0" maxOccurs="1"/>
        </xsd:sequence>
      </xsd:complexType>
    </xsd:element>
    <xsd:element name="he11d22bca4f4dd7a936424bc304e998" ma:index="39" ma:taxonomy="true" ma:internalName="he11d22bca4f4dd7a936424bc304e998" ma:taxonomyFieldName="Division" ma:displayName="Division" ma:default="1;#Delphi A/Corporate|e36d7e0f-6a5c-4f83-9a49-fb02d9f92e6e" ma:fieldId="{1e11d22b-ca4f-4dd7-a936-424bc304e998}" ma:sspId="cf713c62-fdf9-4ba1-a9c8-920b71b66035" ma:termSetId="85c4e5ad-ad52-4f72-8203-eb0ed09cd8f1" ma:anchorId="8c4bce90-0b81-4017-b13b-bc6ff2135b43" ma:open="false" ma:isKeyword="false">
      <xsd:complexType>
        <xsd:sequence>
          <xsd:element ref="pc:Terms" minOccurs="0" maxOccurs="1"/>
        </xsd:sequence>
      </xsd:complexType>
    </xsd:element>
    <xsd:element name="h2fe4d1c038e45e8889eb5b7cd50c800" ma:index="40" ma:taxonomy="true" ma:internalName="h2fe4d1c038e45e8889eb5b7cd50c800" ma:taxonomyFieldName="DocumentType" ma:displayName="Document Type" ma:default="" ma:fieldId="{12fe4d1c-038e-45e8-889e-b5b7cd50c800}" ma:sspId="cf713c62-fdf9-4ba1-a9c8-920b71b66035" ma:termSetId="13edfc99-1a9b-480a-b91b-d5f44ae5e1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b72c8aeb3f421fb176c6fc08d2cbe9" ma:index="43" ma:taxonomy="true" ma:internalName="ffb72c8aeb3f421fb176c6fc08d2cbe9" ma:taxonomyFieldName="EOSLanguage" ma:displayName="EOS Language" ma:default="2;#English|fb5944be-a3be-4a9d-9014-842b322a8f81" ma:fieldId="{ffb72c8a-eb3f-421f-b176-c6fc08d2cbe9}" ma:sspId="cf713c62-fdf9-4ba1-a9c8-920b71b66035" ma:termSetId="20e95025-4982-489c-afdd-8156477dcca9" ma:anchorId="5f22f577-8093-4027-ab25-bd23e562da0f" ma:open="false" ma:isKeyword="false">
      <xsd:complexType>
        <xsd:sequence>
          <xsd:element ref="pc:Terms" minOccurs="0" maxOccurs="1"/>
        </xsd:sequence>
      </xsd:complexType>
    </xsd:element>
    <xsd:element name="ld88636a55ea412886efa4dd6b5692a8" ma:index="44" ma:taxonomy="true" ma:internalName="ld88636a55ea412886efa4dd6b5692a8" ma:taxonomyFieldName="RegionalIdentifier" ma:displayName="Regional Identifier" ma:default="" ma:fieldId="{5d88636a-55ea-4128-86ef-a4dd6b5692a8}" ma:sspId="cf713c62-fdf9-4ba1-a9c8-920b71b66035" ma:termSetId="405f62b7-866f-410c-a084-c836de28f0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4ff7200589463e95032d5b944862af" ma:index="46" ma:taxonomy="true" ma:internalName="pd4ff7200589463e95032d5b944862af" ma:taxonomyFieldName="AppliesTo" ma:displayName="Applies To" ma:default="" ma:fieldId="{9d4ff720-0589-463e-9503-2d5b944862af}" ma:taxonomyMulti="true" ma:sspId="cf713c62-fdf9-4ba1-a9c8-920b71b66035" ma:termSetId="55d84526-a8eb-4dd0-8ac2-f665af7666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d7a6658cea4a10a51d8a3a11a6b803" ma:index="47" ma:taxonomy="true" ma:internalName="f8d7a6658cea4a10a51d8a3a11a6b803" ma:taxonomyFieldName="SwimlaneParticipant" ma:displayName="Swimlane - Participants" ma:default="" ma:fieldId="{f8d7a665-8cea-4a10-a51d-8a3a11a6b803}" ma:taxonomyMulti="true" ma:sspId="cf713c62-fdf9-4ba1-a9c8-920b71b66035" ma:termSetId="85c4e5ad-ad52-4f72-8203-eb0ed09cd8f1" ma:anchorId="f34e0608-458e-4bef-b2ee-4edbea2cb508" ma:open="false" ma:isKeyword="false">
      <xsd:complexType>
        <xsd:sequence>
          <xsd:element ref="pc:Terms" minOccurs="0" maxOccurs="1"/>
        </xsd:sequence>
      </xsd:complexType>
    </xsd:element>
    <xsd:element name="ke09bed6d0f94f32ad8598fa4f2ba6da" ma:index="48" nillable="true" ma:taxonomy="true" ma:internalName="ke09bed6d0f94f32ad8598fa4f2ba6da" ma:taxonomyFieldName="emm_SiteName" ma:displayName="emm_SiteName" ma:readOnly="false" ma:default="290;#EOS Corporate|d70a2c8c-e881-45b1-99c0-eb4769246d5e" ma:fieldId="{4e09bed6-d0f9-4f32-ad85-98fa4f2ba6da}" ma:sspId="cf713c62-fdf9-4ba1-a9c8-920b71b66035" ma:termSetId="f71672fd-a586-4354-b730-108af30ebf1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83725-f316-4c5f-be89-dc5258515fd8" elementFormDefault="qualified">
    <xsd:import namespace="http://schemas.microsoft.com/office/2006/documentManagement/types"/>
    <xsd:import namespace="http://schemas.microsoft.com/office/infopath/2007/PartnerControls"/>
    <xsd:element name="NeedsReprocessing" ma:index="27" nillable="true" ma:displayName="NeedsReprocessing" ma:default="0" ma:internalName="NeedsReprocessing">
      <xsd:simpleType>
        <xsd:restriction base="dms:Boolean"/>
      </xsd:simpleType>
    </xsd:element>
    <xsd:element name="Last_x0020_Reviewed" ma:index="57" nillable="true" ma:displayName="Last Reviewed" ma:description="Date the document was last reviewed for applicability." ma:format="DateOnly" ma:internalName="Last_x0020_Reviewed">
      <xsd:simpleType>
        <xsd:restriction base="dms:DateTime"/>
      </xsd:simpleType>
    </xsd:element>
    <xsd:element name="PC_x0020_PT" ma:index="61" nillable="true" ma:displayName="PT Migrate" ma:default="0" ma:internalName="PC_x0020_P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804b3-f8ec-425e-9508-9bee58886a91" elementFormDefault="qualified">
    <xsd:import namespace="http://schemas.microsoft.com/office/2006/documentManagement/types"/>
    <xsd:import namespace="http://schemas.microsoft.com/office/infopath/2007/PartnerControls"/>
    <xsd:element name="TaxCatchAllLabel" ma:index="35" nillable="true" ma:displayName="Taxonomy Catch All Column1" ma:hidden="true" ma:list="{eeace9f3-c428-49db-b789-8847c01fe91d}" ma:internalName="TaxCatchAllLabel" ma:readOnly="true" ma:showField="CatchAllDataLabel" ma:web="4d2c500d-caa0-4e2b-8444-6dc58330b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5" nillable="true" ma:displayName="Taxonomy Catch All Column" ma:hidden="true" ma:list="{eeace9f3-c428-49db-b789-8847c01fe91d}" ma:internalName="TaxCatchAll" ma:showField="CatchAllData" ma:web="4d2c500d-caa0-4e2b-8444-6dc58330b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3d4a57d459c41b294c55908ed11bae8" ma:index="50" nillable="true" ma:taxonomy="true" ma:internalName="o3d4a57d459c41b294c55908ed11bae8" ma:taxonomyFieldName="emm_Division" ma:displayName="emm_Division" ma:default="" ma:fieldId="{83d4a57d-459c-41b2-94c5-5908ed11bae8}" ma:sspId="cf713c62-fdf9-4ba1-a9c8-920b71b66035" ma:termSetId="5dde4a48-55d5-4c0a-9779-582059f53b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e1cdc1e8884ad9a1abd3eeee348cd0" ma:index="52" nillable="true" ma:taxonomy="true" ma:internalName="d4e1cdc1e8884ad9a1abd3eeee348cd0" ma:taxonomyFieldName="emm_Function" ma:displayName="emm_Function" ma:default="" ma:fieldId="{d4e1cdc1-e888-4ad9-a1ab-d3eeee348cd0}" ma:sspId="cf713c62-fdf9-4ba1-a9c8-920b71b66035" ma:termSetId="2cdd7b0f-fc41-4bc0-b507-1083be529d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12b064fc494a32beba07917f4feaa3" ma:index="54" nillable="true" ma:taxonomy="true" ma:internalName="l812b064fc494a32beba07917f4feaa3" ma:taxonomyFieldName="emm_Language" ma:displayName="emm_Language" ma:default="" ma:fieldId="{5812b064-fc49-4a32-beba-07917f4feaa3}" ma:sspId="cf713c62-fdf9-4ba1-a9c8-920b71b66035" ma:termSetId="628d4a0e-43e1-471b-bfbd-4dccf339dc9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2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cf713c62-fdf9-4ba1-a9c8-920b71b66035" ContentTypeId="0x01" PreviousValue="true"/>
</file>

<file path=customXml/itemProps1.xml><?xml version="1.0" encoding="utf-8"?>
<ds:datastoreItem xmlns:ds="http://schemas.openxmlformats.org/officeDocument/2006/customXml" ds:itemID="{8B8D7F4C-74F1-49CB-BBC3-9C30F0FF0C4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EA80C08-1857-4880-992D-85DE91EF6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B37330-3E87-422F-89C9-F09743D8DDF2}">
  <ds:schemaRefs>
    <ds:schemaRef ds:uri="http://schemas.microsoft.com/office/2006/metadata/properties"/>
    <ds:schemaRef ds:uri="http://schemas.microsoft.com/office/infopath/2007/PartnerControls"/>
    <ds:schemaRef ds:uri="b07804b3-f8ec-425e-9508-9bee58886a91"/>
    <ds:schemaRef ds:uri="4d2c500d-caa0-4e2b-8444-6dc58330bf57"/>
    <ds:schemaRef ds:uri="6c183725-f316-4c5f-be89-dc5258515fd8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2B86F209-A712-4EB5-B4B2-05D4ACBDF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2c500d-caa0-4e2b-8444-6dc58330bf57"/>
    <ds:schemaRef ds:uri="6c183725-f316-4c5f-be89-dc5258515fd8"/>
    <ds:schemaRef ds:uri="b07804b3-f8ec-425e-9508-9bee58886a9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BA9A868-7F30-4D3C-BC9F-EFE809594B9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SAFE start protocol</vt:lpstr>
      <vt:lpstr>Charts</vt:lpstr>
      <vt:lpstr>Actions to be closed</vt:lpstr>
      <vt:lpstr>Revision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 SAFE Start Protocol – Checklist</dc:title>
  <dc:creator>Wright, Simon C</dc:creator>
  <cp:lastModifiedBy>Rollins, Kyle</cp:lastModifiedBy>
  <dcterms:created xsi:type="dcterms:W3CDTF">2020-03-23T14:24:56Z</dcterms:created>
  <dcterms:modified xsi:type="dcterms:W3CDTF">2020-05-19T16:50:50Z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0x010100986E92C0516C774BB703641E9671092C0064A4D3280A2C8747A9A182DCB7C9D624</vt:lpwstr>
  </property>
  <property fmtid="{D5CDD505-2E9C-101B-9397-08002B2CF9AE}" pid="3" name="AppliesTo">
    <vt:lpwstr>172;#Electrical/Electronic Architecture|bd0a2d3a-d59b-45a1-9c75-4d9d37770ada;#181;#Electronics ＆ Safety|37849695-8f86-4fdc-9768-9c80c0a7c570</vt:lpwstr>
  </property>
  <property fmtid="{D5CDD505-2E9C-101B-9397-08002B2CF9AE}" pid="4" name="SwimlaneParticipant">
    <vt:lpwstr>298;#Communications-Corp.|8f384f91-9bf3-49bc-b9c2-a34d36a605a8;#6;#Customer Satisfaction|e2112a93-97d6-4a8f-a703-fa8d3876b213;#132;#Environmental Health ＆ Safety-Corp.|79408bf1-5d7d-4fce-9ed8-7de1c920b17e;#133;#Facilities-Corp.|e61082d8-2dc1-4b76-9a80-628</vt:lpwstr>
  </property>
  <property fmtid="{D5CDD505-2E9C-101B-9397-08002B2CF9AE}" pid="5" name="Region">
    <vt:lpwstr>70;#Asia Pacific|c40549d5-be63-41f4-8c70-07bd146aa3b7;#73;#Europe|5da5b347-bf11-4b25-aeba-842b114b19f0;#3;#Global|2cd7837a-f68d-415e-9e6c-5993be258e69;#77;#North America|1387516c-4ceb-4d94-82da-c535786be1b9;#80;#South America|8afefaad-ba0d-40a3-bb62-4e234</vt:lpwstr>
  </property>
  <property fmtid="{D5CDD505-2E9C-101B-9397-08002B2CF9AE}" pid="6" name="emm_SiteName">
    <vt:lpwstr>290;#EOS Corporate|d70a2c8c-e881-45b1-99c0-eb4769246d5e</vt:lpwstr>
  </property>
  <property fmtid="{D5CDD505-2E9C-101B-9397-08002B2CF9AE}" pid="7" name="emm_Division">
    <vt:lpwstr/>
  </property>
  <property fmtid="{D5CDD505-2E9C-101B-9397-08002B2CF9AE}" pid="8" name="PBU">
    <vt:lpwstr/>
  </property>
  <property fmtid="{D5CDD505-2E9C-101B-9397-08002B2CF9AE}" pid="9" name="EOSLanguage">
    <vt:lpwstr>2;#English|fb5944be-a3be-4a9d-9014-842b322a8f81</vt:lpwstr>
  </property>
  <property fmtid="{D5CDD505-2E9C-101B-9397-08002B2CF9AE}" pid="10" name="RegionalIdentifier">
    <vt:lpwstr>3;#Global|2cd7837a-f68d-415e-9e6c-5993be258e69</vt:lpwstr>
  </property>
  <property fmtid="{D5CDD505-2E9C-101B-9397-08002B2CF9AE}" pid="11" name="emm_Language">
    <vt:lpwstr/>
  </property>
  <property fmtid="{D5CDD505-2E9C-101B-9397-08002B2CF9AE}" pid="12" name="FlowPipe">
    <vt:lpwstr>61;#5-3 Manufacturing|b28bdee0-063d-4018-93c7-fa637478283b</vt:lpwstr>
  </property>
  <property fmtid="{D5CDD505-2E9C-101B-9397-08002B2CF9AE}" pid="13" name="Division">
    <vt:lpwstr>1;#Aptiv A/Corporate|e36d7e0f-6a5c-4f83-9a49-fb02d9f92e6e</vt:lpwstr>
  </property>
  <property fmtid="{D5CDD505-2E9C-101B-9397-08002B2CF9AE}" pid="14" name="DocumentType">
    <vt:lpwstr>115;#Policy Letter|f448d0b2-164b-4fb3-86c3-e8178c67688d</vt:lpwstr>
  </property>
  <property fmtid="{D5CDD505-2E9C-101B-9397-08002B2CF9AE}" pid="15" name="StakeholderBank">
    <vt:lpwstr/>
  </property>
  <property fmtid="{D5CDD505-2E9C-101B-9397-08002B2CF9AE}" pid="16" name="SwimlaneDO">
    <vt:lpwstr>82;#Manufacturing|68a8cc2a-269b-4a70-8b19-e215f1e4b9a9</vt:lpwstr>
  </property>
  <property fmtid="{D5CDD505-2E9C-101B-9397-08002B2CF9AE}" pid="17" name="emm_Function">
    <vt:lpwstr/>
  </property>
</Properties>
</file>